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secom-my.sharepoint.com/personal/luke_mckenzie_sse_com/Documents/Desktop/Website Upload/"/>
    </mc:Choice>
  </mc:AlternateContent>
  <xr:revisionPtr revIDLastSave="10" documentId="8_{189EE073-4942-4315-BACF-09951D336BC3}" xr6:coauthVersionLast="47" xr6:coauthVersionMax="47" xr10:uidLastSave="{D751B365-44ED-479B-9959-761429D45625}"/>
  <bookViews>
    <workbookView xWindow="28680" yWindow="-120" windowWidth="29040" windowHeight="15720"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 name="I1 - Universal Data" sheetId="30" r:id="rId15"/>
    <sheet name="I2 - Monthly Inflation" sheetId="31"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hom1" localSheetId="14" hidden="1">{#N/A,#N/A,FALSE,"Assessment";#N/A,#N/A,FALSE,"Staffing";#N/A,#N/A,FALSE,"Hires";#N/A,#N/A,FALSE,"Assumptions"}</definedName>
    <definedName name="________hom1" localSheetId="15" hidden="1">{#N/A,#N/A,FALSE,"Assessment";#N/A,#N/A,FALSE,"Staffing";#N/A,#N/A,FALSE,"Hires";#N/A,#N/A,FALSE,"Assumptions"}</definedName>
    <definedName name="________hom1" hidden="1">{#N/A,#N/A,FALSE,"Assessment";#N/A,#N/A,FALSE,"Staffing";#N/A,#N/A,FALSE,"Hires";#N/A,#N/A,FALSE,"Assumptions"}</definedName>
    <definedName name="________k1" localSheetId="14" hidden="1">{#N/A,#N/A,FALSE,"Assessment";#N/A,#N/A,FALSE,"Staffing";#N/A,#N/A,FALSE,"Hires";#N/A,#N/A,FALSE,"Assumptions"}</definedName>
    <definedName name="________k1" localSheetId="15" hidden="1">{#N/A,#N/A,FALSE,"Assessment";#N/A,#N/A,FALSE,"Staffing";#N/A,#N/A,FALSE,"Hires";#N/A,#N/A,FALSE,"Assumptions"}</definedName>
    <definedName name="________k1" hidden="1">{#N/A,#N/A,FALSE,"Assessment";#N/A,#N/A,FALSE,"Staffing";#N/A,#N/A,FALSE,"Hires";#N/A,#N/A,FALSE,"Assumptions"}</definedName>
    <definedName name="________kk1" localSheetId="14" hidden="1">{#N/A,#N/A,FALSE,"Assessment";#N/A,#N/A,FALSE,"Staffing";#N/A,#N/A,FALSE,"Hires";#N/A,#N/A,FALSE,"Assumptions"}</definedName>
    <definedName name="________kk1" localSheetId="15" hidden="1">{#N/A,#N/A,FALSE,"Assessment";#N/A,#N/A,FALSE,"Staffing";#N/A,#N/A,FALSE,"Hires";#N/A,#N/A,FALSE,"Assumptions"}</definedName>
    <definedName name="________kk1" hidden="1">{#N/A,#N/A,FALSE,"Assessment";#N/A,#N/A,FALSE,"Staffing";#N/A,#N/A,FALSE,"Hires";#N/A,#N/A,FALSE,"Assumptions"}</definedName>
    <definedName name="________KKK1" localSheetId="14" hidden="1">{#N/A,#N/A,FALSE,"Assessment";#N/A,#N/A,FALSE,"Staffing";#N/A,#N/A,FALSE,"Hires";#N/A,#N/A,FALSE,"Assumptions"}</definedName>
    <definedName name="________KKK1" localSheetId="15" hidden="1">{#N/A,#N/A,FALSE,"Assessment";#N/A,#N/A,FALSE,"Staffing";#N/A,#N/A,FALSE,"Hires";#N/A,#N/A,FALSE,"Assumptions"}</definedName>
    <definedName name="________KKK1" hidden="1">{#N/A,#N/A,FALSE,"Assessment";#N/A,#N/A,FALSE,"Staffing";#N/A,#N/A,FALSE,"Hires";#N/A,#N/A,FALSE,"Assumptions"}</definedName>
    <definedName name="________w2" localSheetId="14" hidden="1">{"Model Summary",#N/A,FALSE,"Print Chart";"Holdco",#N/A,FALSE,"Print Chart";"Genco",#N/A,FALSE,"Print Chart";"Servco",#N/A,FALSE,"Print Chart";"Genco_Detail",#N/A,FALSE,"Summary Financials";"Servco_Detail",#N/A,FALSE,"Summary Financials"}</definedName>
    <definedName name="________w2" localSheetId="15"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4" hidden="1">{"Model Summary",#N/A,FALSE,"Print Chart";"Holdco",#N/A,FALSE,"Print Chart";"Genco",#N/A,FALSE,"Print Chart";"Servco",#N/A,FALSE,"Print Chart";"Genco_Detail",#N/A,FALSE,"Summary Financials";"Servco_Detail",#N/A,FALSE,"Summary Financials"}</definedName>
    <definedName name="________wr6" localSheetId="15"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4" hidden="1">{"holdco",#N/A,FALSE,"Summary Financials";"holdco",#N/A,FALSE,"Summary Financials"}</definedName>
    <definedName name="________wr9" localSheetId="15" hidden="1">{"holdco",#N/A,FALSE,"Summary Financials";"holdco",#N/A,FALSE,"Summary Financials"}</definedName>
    <definedName name="________wr9" hidden="1">{"holdco",#N/A,FALSE,"Summary Financials";"holdco",#N/A,FALSE,"Summary Financials"}</definedName>
    <definedName name="________wrn1" localSheetId="14" hidden="1">{"holdco",#N/A,FALSE,"Summary Financials";"holdco",#N/A,FALSE,"Summary Financials"}</definedName>
    <definedName name="________wrn1" localSheetId="15" hidden="1">{"holdco",#N/A,FALSE,"Summary Financials";"holdco",#N/A,FALSE,"Summary Financials"}</definedName>
    <definedName name="________wrn1" hidden="1">{"holdco",#N/A,FALSE,"Summary Financials";"holdco",#N/A,FALSE,"Summary Financials"}</definedName>
    <definedName name="________wrn2" localSheetId="14" hidden="1">{"holdco",#N/A,FALSE,"Summary Financials";"holdco",#N/A,FALSE,"Summary Financials"}</definedName>
    <definedName name="________wrn2" localSheetId="15" hidden="1">{"holdco",#N/A,FALSE,"Summary Financials";"holdco",#N/A,FALSE,"Summary Financials"}</definedName>
    <definedName name="________wrn2" hidden="1">{"holdco",#N/A,FALSE,"Summary Financials";"holdco",#N/A,FALSE,"Summary Financials"}</definedName>
    <definedName name="________wrn3" localSheetId="14" hidden="1">{"holdco",#N/A,FALSE,"Summary Financials";"holdco",#N/A,FALSE,"Summary Financials"}</definedName>
    <definedName name="________wrn3" localSheetId="15" hidden="1">{"holdco",#N/A,FALSE,"Summary Financials";"holdco",#N/A,FALSE,"Summary Financials"}</definedName>
    <definedName name="________wrn3" hidden="1">{"holdco",#N/A,FALSE,"Summary Financials";"holdco",#N/A,FALSE,"Summary Financials"}</definedName>
    <definedName name="________wrn7" localSheetId="14" hidden="1">{"Model Summary",#N/A,FALSE,"Print Chart";"Holdco",#N/A,FALSE,"Print Chart";"Genco",#N/A,FALSE,"Print Chart";"Servco",#N/A,FALSE,"Print Chart";"Genco_Detail",#N/A,FALSE,"Summary Financials";"Servco_Detail",#N/A,FALSE,"Summary Financials"}</definedName>
    <definedName name="________wrn7" localSheetId="15"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4" hidden="1">{"holdco",#N/A,FALSE,"Summary Financials";"holdco",#N/A,FALSE,"Summary Financials"}</definedName>
    <definedName name="________wrn8" localSheetId="15" hidden="1">{"holdco",#N/A,FALSE,"Summary Financials";"holdco",#N/A,FALSE,"Summary Financials"}</definedName>
    <definedName name="________wrn8" hidden="1">{"holdco",#N/A,FALSE,"Summary Financials";"holdco",#N/A,FALSE,"Summary Financials"}</definedName>
    <definedName name="_______bb2" localSheetId="14" hidden="1">{#N/A,#N/A,FALSE,"PRJCTED MNTHLY QTY's"}</definedName>
    <definedName name="_______bb2" localSheetId="15" hidden="1">{#N/A,#N/A,FALSE,"PRJCTED MNTHLY QTY's"}</definedName>
    <definedName name="_______bb2" hidden="1">{#N/A,#N/A,FALSE,"PRJCTED MNTHLY QTY's"}</definedName>
    <definedName name="_______Lee5" localSheetId="14" hidden="1">{#VALUE!,#N/A,FALSE,0}</definedName>
    <definedName name="_______Lee5" localSheetId="15" hidden="1">{#VALUE!,#N/A,FALSE,0}</definedName>
    <definedName name="_______Lee5" hidden="1">{#VALUE!,#N/A,FALSE,0}</definedName>
    <definedName name="______hom1" localSheetId="14" hidden="1">{#N/A,#N/A,FALSE,"Assessment";#N/A,#N/A,FALSE,"Staffing";#N/A,#N/A,FALSE,"Hires";#N/A,#N/A,FALSE,"Assumptions"}</definedName>
    <definedName name="______hom1" localSheetId="15" hidden="1">{#N/A,#N/A,FALSE,"Assessment";#N/A,#N/A,FALSE,"Staffing";#N/A,#N/A,FALSE,"Hires";#N/A,#N/A,FALSE,"Assumptions"}</definedName>
    <definedName name="______hom1" hidden="1">{#N/A,#N/A,FALSE,"Assessment";#N/A,#N/A,FALSE,"Staffing";#N/A,#N/A,FALSE,"Hires";#N/A,#N/A,FALSE,"Assumptions"}</definedName>
    <definedName name="______k1" localSheetId="14" hidden="1">{#N/A,#N/A,FALSE,"Assessment";#N/A,#N/A,FALSE,"Staffing";#N/A,#N/A,FALSE,"Hires";#N/A,#N/A,FALSE,"Assumptions"}</definedName>
    <definedName name="______k1" localSheetId="15" hidden="1">{#N/A,#N/A,FALSE,"Assessment";#N/A,#N/A,FALSE,"Staffing";#N/A,#N/A,FALSE,"Hires";#N/A,#N/A,FALSE,"Assumptions"}</definedName>
    <definedName name="______k1" hidden="1">{#N/A,#N/A,FALSE,"Assessment";#N/A,#N/A,FALSE,"Staffing";#N/A,#N/A,FALSE,"Hires";#N/A,#N/A,FALSE,"Assumptions"}</definedName>
    <definedName name="______kk1" localSheetId="14" hidden="1">{#N/A,#N/A,FALSE,"Assessment";#N/A,#N/A,FALSE,"Staffing";#N/A,#N/A,FALSE,"Hires";#N/A,#N/A,FALSE,"Assumptions"}</definedName>
    <definedName name="______kk1" localSheetId="15" hidden="1">{#N/A,#N/A,FALSE,"Assessment";#N/A,#N/A,FALSE,"Staffing";#N/A,#N/A,FALSE,"Hires";#N/A,#N/A,FALSE,"Assumptions"}</definedName>
    <definedName name="______kk1" hidden="1">{#N/A,#N/A,FALSE,"Assessment";#N/A,#N/A,FALSE,"Staffing";#N/A,#N/A,FALSE,"Hires";#N/A,#N/A,FALSE,"Assumptions"}</definedName>
    <definedName name="______KKK1" localSheetId="14" hidden="1">{#N/A,#N/A,FALSE,"Assessment";#N/A,#N/A,FALSE,"Staffing";#N/A,#N/A,FALSE,"Hires";#N/A,#N/A,FALSE,"Assumptions"}</definedName>
    <definedName name="______KKK1" localSheetId="15" hidden="1">{#N/A,#N/A,FALSE,"Assessment";#N/A,#N/A,FALSE,"Staffing";#N/A,#N/A,FALSE,"Hires";#N/A,#N/A,FALSE,"Assumptions"}</definedName>
    <definedName name="______KKK1" hidden="1">{#N/A,#N/A,FALSE,"Assessment";#N/A,#N/A,FALSE,"Staffing";#N/A,#N/A,FALSE,"Hires";#N/A,#N/A,FALSE,"Assumptions"}</definedName>
    <definedName name="______w2" localSheetId="14" hidden="1">{"Model Summary",#N/A,FALSE,"Print Chart";"Holdco",#N/A,FALSE,"Print Chart";"Genco",#N/A,FALSE,"Print Chart";"Servco",#N/A,FALSE,"Print Chart";"Genco_Detail",#N/A,FALSE,"Summary Financials";"Servco_Detail",#N/A,FALSE,"Summary Financials"}</definedName>
    <definedName name="______w2" localSheetId="15"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4" hidden="1">{"Model Summary",#N/A,FALSE,"Print Chart";"Holdco",#N/A,FALSE,"Print Chart";"Genco",#N/A,FALSE,"Print Chart";"Servco",#N/A,FALSE,"Print Chart";"Genco_Detail",#N/A,FALSE,"Summary Financials";"Servco_Detail",#N/A,FALSE,"Summary Financials"}</definedName>
    <definedName name="______wr6" localSheetId="15"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4" hidden="1">{"holdco",#N/A,FALSE,"Summary Financials";"holdco",#N/A,FALSE,"Summary Financials"}</definedName>
    <definedName name="______wr9" localSheetId="15" hidden="1">{"holdco",#N/A,FALSE,"Summary Financials";"holdco",#N/A,FALSE,"Summary Financials"}</definedName>
    <definedName name="______wr9" hidden="1">{"holdco",#N/A,FALSE,"Summary Financials";"holdco",#N/A,FALSE,"Summary Financials"}</definedName>
    <definedName name="______wrn1" localSheetId="14" hidden="1">{"holdco",#N/A,FALSE,"Summary Financials";"holdco",#N/A,FALSE,"Summary Financials"}</definedName>
    <definedName name="______wrn1" localSheetId="15" hidden="1">{"holdco",#N/A,FALSE,"Summary Financials";"holdco",#N/A,FALSE,"Summary Financials"}</definedName>
    <definedName name="______wrn1" hidden="1">{"holdco",#N/A,FALSE,"Summary Financials";"holdco",#N/A,FALSE,"Summary Financials"}</definedName>
    <definedName name="______wrn2" localSheetId="14" hidden="1">{"holdco",#N/A,FALSE,"Summary Financials";"holdco",#N/A,FALSE,"Summary Financials"}</definedName>
    <definedName name="______wrn2" localSheetId="15" hidden="1">{"holdco",#N/A,FALSE,"Summary Financials";"holdco",#N/A,FALSE,"Summary Financials"}</definedName>
    <definedName name="______wrn2" hidden="1">{"holdco",#N/A,FALSE,"Summary Financials";"holdco",#N/A,FALSE,"Summary Financials"}</definedName>
    <definedName name="______wrn3" localSheetId="14" hidden="1">{"holdco",#N/A,FALSE,"Summary Financials";"holdco",#N/A,FALSE,"Summary Financials"}</definedName>
    <definedName name="______wrn3" localSheetId="15" hidden="1">{"holdco",#N/A,FALSE,"Summary Financials";"holdco",#N/A,FALSE,"Summary Financials"}</definedName>
    <definedName name="______wrn3" hidden="1">{"holdco",#N/A,FALSE,"Summary Financials";"holdco",#N/A,FALSE,"Summary Financials"}</definedName>
    <definedName name="______wrn7" localSheetId="14" hidden="1">{"Model Summary",#N/A,FALSE,"Print Chart";"Holdco",#N/A,FALSE,"Print Chart";"Genco",#N/A,FALSE,"Print Chart";"Servco",#N/A,FALSE,"Print Chart";"Genco_Detail",#N/A,FALSE,"Summary Financials";"Servco_Detail",#N/A,FALSE,"Summary Financials"}</definedName>
    <definedName name="______wrn7" localSheetId="15"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4" hidden="1">{"holdco",#N/A,FALSE,"Summary Financials";"holdco",#N/A,FALSE,"Summary Financials"}</definedName>
    <definedName name="______wrn8" localSheetId="15" hidden="1">{"holdco",#N/A,FALSE,"Summary Financials";"holdco",#N/A,FALSE,"Summary Financials"}</definedName>
    <definedName name="______wrn8" hidden="1">{"holdco",#N/A,FALSE,"Summary Financials";"holdco",#N/A,FALSE,"Summary Financials"}</definedName>
    <definedName name="_____KKK1" localSheetId="14" hidden="1">{#N/A,#N/A,FALSE,"Assessment";#N/A,#N/A,FALSE,"Staffing";#N/A,#N/A,FALSE,"Hires";#N/A,#N/A,FALSE,"Assumptions"}</definedName>
    <definedName name="_____KKK1" localSheetId="15" hidden="1">{#N/A,#N/A,FALSE,"Assessment";#N/A,#N/A,FALSE,"Staffing";#N/A,#N/A,FALSE,"Hires";#N/A,#N/A,FALSE,"Assumptions"}</definedName>
    <definedName name="_____KKK1" hidden="1">{#N/A,#N/A,FALSE,"Assessment";#N/A,#N/A,FALSE,"Staffing";#N/A,#N/A,FALSE,"Hires";#N/A,#N/A,FALSE,"Assumptions"}</definedName>
    <definedName name="_____wrn1" localSheetId="14" hidden="1">{"holdco",#N/A,FALSE,"Summary Financials";"holdco",#N/A,FALSE,"Summary Financials"}</definedName>
    <definedName name="_____wrn1" localSheetId="15" hidden="1">{"holdco",#N/A,FALSE,"Summary Financials";"holdco",#N/A,FALSE,"Summary Financials"}</definedName>
    <definedName name="_____wrn1" hidden="1">{"holdco",#N/A,FALSE,"Summary Financials";"holdco",#N/A,FALSE,"Summary Financials"}</definedName>
    <definedName name="_____wrn2" localSheetId="14" hidden="1">{"holdco",#N/A,FALSE,"Summary Financials";"holdco",#N/A,FALSE,"Summary Financials"}</definedName>
    <definedName name="_____wrn2" localSheetId="15" hidden="1">{"holdco",#N/A,FALSE,"Summary Financials";"holdco",#N/A,FALSE,"Summary Financials"}</definedName>
    <definedName name="_____wrn2" hidden="1">{"holdco",#N/A,FALSE,"Summary Financials";"holdco",#N/A,FALSE,"Summary Financials"}</definedName>
    <definedName name="_____wrn3" localSheetId="14" hidden="1">{"holdco",#N/A,FALSE,"Summary Financials";"holdco",#N/A,FALSE,"Summary Financials"}</definedName>
    <definedName name="_____wrn3" localSheetId="15" hidden="1">{"holdco",#N/A,FALSE,"Summary Financials";"holdco",#N/A,FALSE,"Summary Financials"}</definedName>
    <definedName name="_____wrn3" hidden="1">{"holdco",#N/A,FALSE,"Summary Financials";"holdco",#N/A,FALSE,"Summary Financials"}</definedName>
    <definedName name="_____wrn7" localSheetId="14" hidden="1">{"Model Summary",#N/A,FALSE,"Print Chart";"Holdco",#N/A,FALSE,"Print Chart";"Genco",#N/A,FALSE,"Print Chart";"Servco",#N/A,FALSE,"Print Chart";"Genco_Detail",#N/A,FALSE,"Summary Financials";"Servco_Detail",#N/A,FALSE,"Summary Financials"}</definedName>
    <definedName name="_____wrn7" localSheetId="15"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4" hidden="1">{"holdco",#N/A,FALSE,"Summary Financials";"holdco",#N/A,FALSE,"Summary Financials"}</definedName>
    <definedName name="_____wrn8" localSheetId="15" hidden="1">{"holdco",#N/A,FALSE,"Summary Financials";"holdco",#N/A,FALSE,"Summary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localSheetId="14" hidden="1">{#N/A,#N/A,FALSE,"Assessment";#N/A,#N/A,FALSE,"Staffing";#N/A,#N/A,FALSE,"Hires";#N/A,#N/A,FALSE,"Assumptions"}</definedName>
    <definedName name="__hom1" localSheetId="15"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4" hidden="1">{#N/A,#N/A,FALSE,"Assessment";#N/A,#N/A,FALSE,"Staffing";#N/A,#N/A,FALSE,"Hires";#N/A,#N/A,FALSE,"Assumptions"}</definedName>
    <definedName name="__kk1" localSheetId="15" hidden="1">{#N/A,#N/A,FALSE,"Assessment";#N/A,#N/A,FALSE,"Staffing";#N/A,#N/A,FALSE,"Hires";#N/A,#N/A,FALSE,"Assumptions"}</definedName>
    <definedName name="__kk1" hidden="1">{#N/A,#N/A,FALSE,"Assessment";#N/A,#N/A,FALSE,"Staffing";#N/A,#N/A,FALSE,"Hires";#N/A,#N/A,FALSE,"Assumptions"}</definedName>
    <definedName name="__KKK1" localSheetId="14" hidden="1">{#N/A,#N/A,FALSE,"Assessment";#N/A,#N/A,FALSE,"Staffing";#N/A,#N/A,FALSE,"Hires";#N/A,#N/A,FALSE,"Assumptions"}</definedName>
    <definedName name="__KKK1" localSheetId="15" hidden="1">{#N/A,#N/A,FALSE,"Assessment";#N/A,#N/A,FALSE,"Staffing";#N/A,#N/A,FALSE,"Hires";#N/A,#N/A,FALSE,"Assumptions"}</definedName>
    <definedName name="__KKK1" hidden="1">{#N/A,#N/A,FALSE,"Assessment";#N/A,#N/A,FALSE,"Staffing";#N/A,#N/A,FALSE,"Hires";#N/A,#N/A,FALSE,"Assumptions"}</definedName>
    <definedName name="__wrn1" localSheetId="14" hidden="1">{"holdco",#N/A,FALSE,"Summary Financials";"holdco",#N/A,FALSE,"Summary Financials"}</definedName>
    <definedName name="__wrn1" localSheetId="15" hidden="1">{"holdco",#N/A,FALSE,"Summary Financials";"holdco",#N/A,FALSE,"Summary Financials"}</definedName>
    <definedName name="__wrn1" hidden="1">{"holdco",#N/A,FALSE,"Summary Financials";"holdco",#N/A,FALSE,"Summary Financials"}</definedName>
    <definedName name="__wrn2" localSheetId="14" hidden="1">{"holdco",#N/A,FALSE,"Summary Financials";"holdco",#N/A,FALSE,"Summary Financials"}</definedName>
    <definedName name="__wrn2" localSheetId="15" hidden="1">{"holdco",#N/A,FALSE,"Summary Financials";"holdco",#N/A,FALSE,"Summary Financials"}</definedName>
    <definedName name="__wrn2" hidden="1">{"holdco",#N/A,FALSE,"Summary Financials";"holdco",#N/A,FALSE,"Summary Financials"}</definedName>
    <definedName name="__wrn3" localSheetId="14" hidden="1">{"holdco",#N/A,FALSE,"Summary Financials";"holdco",#N/A,FALSE,"Summary Financials"}</definedName>
    <definedName name="__wrn3" localSheetId="15" hidden="1">{"holdco",#N/A,FALSE,"Summary Financials";"holdco",#N/A,FALSE,"Summary Financials"}</definedName>
    <definedName name="__wrn3" hidden="1">{"holdco",#N/A,FALSE,"Summary Financials";"holdco",#N/A,FALSE,"Summary Financials"}</definedName>
    <definedName name="__wrn7" localSheetId="14" hidden="1">{"Model Summary",#N/A,FALSE,"Print Chart";"Holdco",#N/A,FALSE,"Print Chart";"Genco",#N/A,FALSE,"Print Chart";"Servco",#N/A,FALSE,"Print Chart";"Genco_Detail",#N/A,FALSE,"Summary Financials";"Servco_Detail",#N/A,FALSE,"Summary Financials"}</definedName>
    <definedName name="__wrn7" localSheetId="15"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4" hidden="1">{"holdco",#N/A,FALSE,"Summary Financials";"holdco",#N/A,FALSE,"Summary Financials"}</definedName>
    <definedName name="__wrn8" localSheetId="15" hidden="1">{"holdco",#N/A,FALSE,"Summary Financials";"holdco",#N/A,FALSE,"Summary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4" hidden="1">#REF!</definedName>
    <definedName name="_example" hidden="1">#REF!</definedName>
    <definedName name="_Fill" localSheetId="14" hidden="1">#REF!</definedName>
    <definedName name="_Fill" hidden="1">#REF!</definedName>
    <definedName name="_Key1" localSheetId="14" hidden="1">#REF!</definedName>
    <definedName name="_Key1" hidden="1">#REF!</definedName>
    <definedName name="_Key2" localSheetId="14" hidden="1">#REF!</definedName>
    <definedName name="_Key2" hidden="1">#REF!</definedName>
    <definedName name="_Order1" hidden="1">255</definedName>
    <definedName name="_Order2" hidden="1">0</definedName>
    <definedName name="_Sort" localSheetId="14" hidden="1">#REF!</definedName>
    <definedName name="_Sort" hidden="1">#REF!</definedName>
    <definedName name="a" localSheetId="14" hidden="1">{"staff",#N/A,FALSE,"Current Month"}</definedName>
    <definedName name="a" localSheetId="15"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4" hidden="1">[3]Sheet1!#REF!</definedName>
    <definedName name="ACwvu.CapersView." hidden="1">[3]Sheet1!#REF!</definedName>
    <definedName name="ACwvu.Japan_Capers_Ed_Pub." localSheetId="14" hidden="1">#REF!</definedName>
    <definedName name="ACwvu.Japan_Capers_Ed_Pub." hidden="1">#REF!</definedName>
    <definedName name="ACwvu.KJP_CC." localSheetId="14" hidden="1">#REF!</definedName>
    <definedName name="ACwvu.KJP_CC." hidden="1">#REF!</definedName>
    <definedName name="Adjusted_regulated_tax_liability" localSheetId="14">'[11]R8 - Tax'!$E$36:$I$36</definedName>
    <definedName name="Adjusted_regulated_tax_liability" localSheetId="15">'[11]R8 - Tax'!$E$36:$I$36</definedName>
    <definedName name="Adjusted_regulated_tax_liability">'R8 - Tax'!$E$36:$I$36</definedName>
    <definedName name="Adjusted_regulated_tax_liability__Reporting_Year">'R8 - Tax'!$E$36:$I$36</definedName>
    <definedName name="ARCMt">'[4]R4 Licence Condition Values'!$G$32:$N$32</definedName>
    <definedName name="ARtDR5" comment="Allowed distribution netwrok reveue in 2014/15">'[4]R5 Input Page'!$E$48:$F$48</definedName>
    <definedName name="asdas" localSheetId="14" hidden="1">{#N/A,#N/A,FALSE,"TMCOMP96";#N/A,#N/A,FALSE,"MAT96";#N/A,#N/A,FALSE,"FANDA96";#N/A,#N/A,FALSE,"INTRAN96";#N/A,#N/A,FALSE,"NAA9697";#N/A,#N/A,FALSE,"ECWEBB";#N/A,#N/A,FALSE,"MFT96";#N/A,#N/A,FALSE,"CTrecon"}</definedName>
    <definedName name="asdas" localSheetId="1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UM">'[4]R5 Input Page'!$G$133:$N$133</definedName>
    <definedName name="b" localSheetId="14" hidden="1">{"staff",#N/A,FALSE,"Current Month"}</definedName>
    <definedName name="b" localSheetId="15" hidden="1">{"staff",#N/A,FALSE,"Current Month"}</definedName>
    <definedName name="b" hidden="1">{"staff",#N/A,FALSE,"Current Month"}</definedName>
    <definedName name="bb" localSheetId="14" hidden="1">{#N/A,#N/A,FALSE,"PRJCTED MNTHLY QTY's"}</definedName>
    <definedName name="bb" localSheetId="15" hidden="1">{#N/A,#N/A,FALSE,"PRJCTED MNTHLY QTY's"}</definedName>
    <definedName name="bb" hidden="1">{#N/A,#N/A,FALSE,"PRJCTED MNTHLY QTY's"}</definedName>
    <definedName name="bbbb" localSheetId="14" hidden="1">{#N/A,#N/A,FALSE,"PRJCTED QTRLY QTY's"}</definedName>
    <definedName name="bbbb" localSheetId="15" hidden="1">{#N/A,#N/A,FALSE,"PRJCTED QTRLY QTY's"}</definedName>
    <definedName name="bbbb" hidden="1">{#N/A,#N/A,FALSE,"PRJCTED QTRLY QTY's"}</definedName>
    <definedName name="bbbbbb" localSheetId="14" hidden="1">{#N/A,#N/A,FALSE,"PRJCTED QTRLY QTY's"}</definedName>
    <definedName name="bbbbbb" localSheetId="15" hidden="1">{#N/A,#N/A,FALSE,"PRJCTED QTRLY QTY's"}</definedName>
    <definedName name="bbbbbb" hidden="1">{#N/A,#N/A,FALSE,"PRJCTED QTRLY QTY's"}</definedName>
    <definedName name="BExEZ4HBCC06708765M8A06KCR7P" hidden="1">#N/A</definedName>
    <definedName name="BLPH1" hidden="1">[5]Sheet2!#REF!</definedName>
    <definedName name="BLPH10" localSheetId="14" hidden="1">#REF!</definedName>
    <definedName name="BLPH10" hidden="1">#REF!</definedName>
    <definedName name="BLPH100" localSheetId="14" hidden="1">#REF!</definedName>
    <definedName name="BLPH100" hidden="1">#REF!</definedName>
    <definedName name="BLPH101" localSheetId="14"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4" hidden="1">[5]Sheet2!#REF!</definedName>
    <definedName name="BLPH2" hidden="1">[5]Sheet2!#REF!</definedName>
    <definedName name="BLPH20" localSheetId="14" hidden="1">#REF!</definedName>
    <definedName name="BLPH20" hidden="1">#REF!</definedName>
    <definedName name="BLPH200" localSheetId="14" hidden="1">#REF!</definedName>
    <definedName name="BLPH200" hidden="1">#REF!</definedName>
    <definedName name="BLPH201" localSheetId="14"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'[6]Risk-Free Rate'!$AQ$15</definedName>
    <definedName name="BLPH210" localSheetId="14" hidden="1">#REF!</definedName>
    <definedName name="BLPH210" hidden="1">#REF!</definedName>
    <definedName name="BLPH211" localSheetId="14" hidden="1">#REF!</definedName>
    <definedName name="BLPH211" hidden="1">#REF!</definedName>
    <definedName name="BLPH212" localSheetId="14"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'[6]Risk-Free Rate'!$AN$15</definedName>
    <definedName name="BLPH220" localSheetId="14" hidden="1">#REF!</definedName>
    <definedName name="BLPH220" hidden="1">#REF!</definedName>
    <definedName name="BLPH221" localSheetId="14" hidden="1">#REF!</definedName>
    <definedName name="BLPH221" hidden="1">#REF!</definedName>
    <definedName name="BLPH222" localSheetId="14"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'[6]Risk-Free Rate'!$AK$15</definedName>
    <definedName name="BLPH230" localSheetId="14" hidden="1">#REF!</definedName>
    <definedName name="BLPH230" hidden="1">#REF!</definedName>
    <definedName name="BLPH231" localSheetId="14" hidden="1">#REF!</definedName>
    <definedName name="BLPH231" hidden="1">#REF!</definedName>
    <definedName name="BLPH232" localSheetId="14"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'[6]Risk-Free Rate'!$AH$15</definedName>
    <definedName name="BLPH240" localSheetId="14" hidden="1">#REF!</definedName>
    <definedName name="BLPH240" hidden="1">#REF!</definedName>
    <definedName name="BLPH241" localSheetId="14" hidden="1">#REF!</definedName>
    <definedName name="BLPH241" hidden="1">#REF!</definedName>
    <definedName name="BLPH242" localSheetId="14"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'[6]Risk-Free Rate'!$AE$15</definedName>
    <definedName name="BLPH250" localSheetId="14" hidden="1">#REF!</definedName>
    <definedName name="BLPH250" hidden="1">#REF!</definedName>
    <definedName name="BLPH251" localSheetId="14" hidden="1">#REF!</definedName>
    <definedName name="BLPH251" hidden="1">#REF!</definedName>
    <definedName name="BLPH252" localSheetId="14"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'[6]Risk-Free Rate'!$AB$15</definedName>
    <definedName name="BLPH260" localSheetId="14" hidden="1">#REF!</definedName>
    <definedName name="BLPH260" hidden="1">#REF!</definedName>
    <definedName name="BLPH261" localSheetId="14" hidden="1">#REF!</definedName>
    <definedName name="BLPH261" hidden="1">#REF!</definedName>
    <definedName name="BLPH262" localSheetId="14"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'[6]Risk-Free Rate'!$Y$15</definedName>
    <definedName name="BLPH270" localSheetId="14" hidden="1">#REF!</definedName>
    <definedName name="BLPH270" hidden="1">#REF!</definedName>
    <definedName name="BLPH271" localSheetId="14" hidden="1">#REF!</definedName>
    <definedName name="BLPH271" hidden="1">#REF!</definedName>
    <definedName name="BLPH272" localSheetId="14"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'[6]Risk-Free Rate'!$V$15</definedName>
    <definedName name="BLPH280" localSheetId="14" hidden="1">#REF!</definedName>
    <definedName name="BLPH280" hidden="1">#REF!</definedName>
    <definedName name="BLPH281" localSheetId="14" hidden="1">#REF!</definedName>
    <definedName name="BLPH281" hidden="1">#REF!</definedName>
    <definedName name="BLPH282" localSheetId="14"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'[6]Risk-Free Rate'!$S$15</definedName>
    <definedName name="BLPH290" localSheetId="14" hidden="1">#REF!</definedName>
    <definedName name="BLPH290" hidden="1">#REF!</definedName>
    <definedName name="BLPH291" localSheetId="14" hidden="1">#REF!</definedName>
    <definedName name="BLPH291" hidden="1">#REF!</definedName>
    <definedName name="BLPH292" localSheetId="14"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4" hidden="1">#REF!</definedName>
    <definedName name="BLPH3" hidden="1">#REF!</definedName>
    <definedName name="BLPH30" hidden="1">'[6]Risk-Free Rate'!$P$15</definedName>
    <definedName name="BLPH300" localSheetId="14" hidden="1">#REF!</definedName>
    <definedName name="BLPH300" hidden="1">#REF!</definedName>
    <definedName name="BLPH301" localSheetId="14" hidden="1">#REF!</definedName>
    <definedName name="BLPH301" hidden="1">#REF!</definedName>
    <definedName name="BLPH302" localSheetId="14"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'[6]Risk-Free Rate'!$M$15</definedName>
    <definedName name="BLPH310" localSheetId="14" hidden="1">#REF!</definedName>
    <definedName name="BLPH310" hidden="1">#REF!</definedName>
    <definedName name="BLPH311" localSheetId="14" hidden="1">#REF!</definedName>
    <definedName name="BLPH311" hidden="1">#REF!</definedName>
    <definedName name="BLPH312" localSheetId="14"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'[6]Risk-Free Rate'!$J$15</definedName>
    <definedName name="BLPH320" localSheetId="14" hidden="1">#REF!</definedName>
    <definedName name="BLPH320" hidden="1">#REF!</definedName>
    <definedName name="BLPH321" localSheetId="14" hidden="1">#REF!</definedName>
    <definedName name="BLPH321" hidden="1">#REF!</definedName>
    <definedName name="BLPH322" localSheetId="14"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'[6]Risk-Free Rate'!$G$15</definedName>
    <definedName name="BLPH330" localSheetId="14" hidden="1">#REF!</definedName>
    <definedName name="BLPH330" hidden="1">#REF!</definedName>
    <definedName name="BLPH331" localSheetId="14" hidden="1">#REF!</definedName>
    <definedName name="BLPH331" hidden="1">#REF!</definedName>
    <definedName name="BLPH332" localSheetId="14"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'[6]Risk-Free Rate'!$D$15</definedName>
    <definedName name="BLPH340" localSheetId="14" hidden="1">#REF!</definedName>
    <definedName name="BLPH340" hidden="1">#REF!</definedName>
    <definedName name="BLPH341" localSheetId="14" hidden="1">#REF!</definedName>
    <definedName name="BLPH341" hidden="1">#REF!</definedName>
    <definedName name="BLPH342" localSheetId="14"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'[6]Risk-Free Rate'!$A$15</definedName>
    <definedName name="BLPH350" localSheetId="14" hidden="1">#REF!</definedName>
    <definedName name="BLPH350" hidden="1">#REF!</definedName>
    <definedName name="BLPH351" localSheetId="14" hidden="1">#REF!</definedName>
    <definedName name="BLPH351" hidden="1">#REF!</definedName>
    <definedName name="BLPH352" localSheetId="14"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4" hidden="1">#REF!</definedName>
    <definedName name="BLPH4" hidden="1">#REF!</definedName>
    <definedName name="BLPH40" localSheetId="14" hidden="1">#REF!</definedName>
    <definedName name="BLPH40" hidden="1">#REF!</definedName>
    <definedName name="BLPH41" localSheetId="14"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4" hidden="1">[5]Sheet2!#REF!</definedName>
    <definedName name="BLPH5" hidden="1">[5]Sheet2!#REF!</definedName>
    <definedName name="BLPH50" localSheetId="14" hidden="1">#REF!</definedName>
    <definedName name="BLPH50" hidden="1">#REF!</definedName>
    <definedName name="BLPH51" localSheetId="14" hidden="1">#REF!</definedName>
    <definedName name="BLPH51" hidden="1">#REF!</definedName>
    <definedName name="BLPH52" localSheetId="14"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'[4]R5 Input Page'!$E$65:$F$65</definedName>
    <definedName name="BPC">'[4]R5 Input Page'!$G$123:$N$123</definedName>
    <definedName name="Business_Plan_Incentive" localSheetId="14">'[11]R1 - RoRE'!$D$71:$H$71</definedName>
    <definedName name="Business_Plan_Incentive" localSheetId="15">'[11]R1 - RoRE'!$D$71:$H$71</definedName>
    <definedName name="Business_Plan_Incentive">'R1 - RoRE'!$D$71:$H$71</definedName>
    <definedName name="calendar_year" localSheetId="14">[11]Data!$F$33:$L$33</definedName>
    <definedName name="calendar_year" localSheetId="15">[11]Data!$F$33:$L$33</definedName>
    <definedName name="calendar_year">Data!$F$33:$L$33</definedName>
    <definedName name="CAS">'[4]R5 Input Page'!$G$70:$N$70</definedName>
    <definedName name="CGSPM">'[4]R5 Input Page'!$G$136:$N$136</definedName>
    <definedName name="CGSRA">'[4]R11 Connections Performance'!$G$18:$N$18</definedName>
    <definedName name="CIA">'[4]R5 Input Page'!$G$82:$N$82</definedName>
    <definedName name="CIB">'[4]R5 Input Page'!$G$83:$N$83</definedName>
    <definedName name="CIBt_2">'[4]R5 Input Page'!$G$87:$N$87</definedName>
    <definedName name="CIBt_3">'[4]R5 Input Page'!$G$88:$N$88</definedName>
    <definedName name="CIBt_4">'[4]R5 Input Page'!$G$89:$N$89</definedName>
    <definedName name="CIC">'[4]R5 Input Page'!$G$84:$N$84</definedName>
    <definedName name="CID">'[4]R5 Input Page'!$G$85:$N$85</definedName>
    <definedName name="CIE">'[4]R5 Input Page'!$G$86:$N$86</definedName>
    <definedName name="CIM">'[4]R5 Input Page'!$G$71:$N$71</definedName>
    <definedName name="CMLA">'[4]R5 Input Page'!$G$90:$N$90</definedName>
    <definedName name="CMLB">'[4]R5 Input Page'!$G$91:$N$91</definedName>
    <definedName name="CMLBt_2">'[4]R5 Input Page'!$G$95:$N$95</definedName>
    <definedName name="CMLBt_3">'[4]R5 Input Page'!$G$96:$N$96</definedName>
    <definedName name="CMLBt_4">'[4]R5 Input Page'!$G$97:$N$97</definedName>
    <definedName name="CMLC">'[4]R5 Input Page'!$G$92:$N$92</definedName>
    <definedName name="CMLD">'[4]R5 Input Page'!$G$93:$N$93</definedName>
    <definedName name="CMLE">'[4]R5 Input Page'!$G$94:$N$94</definedName>
    <definedName name="Combined_real_to_nominal_prices_conversion_factor__financial_year_end" localSheetId="14">[11]Data!$F$36:$L$36</definedName>
    <definedName name="Combined_real_to_nominal_prices_conversion_factor__financial_year_end" localSheetId="15">[11]Data!$F$36:$L$36</definedName>
    <definedName name="Combined_real_to_nominal_prices_conversion_factor__financial_year_end">Data!$F$36:$L$36</definedName>
    <definedName name="Corporate_Tax" localSheetId="14">[11]Data!$C$13:$N$13</definedName>
    <definedName name="Corporate_Tax" localSheetId="15">[11]Data!$C$13:$N$13</definedName>
    <definedName name="Corporate_Tax">Data!$C$13:$N$13</definedName>
    <definedName name="Cost_of_Equity">Data!$C$6</definedName>
    <definedName name="CPIRt">'[4]R4 Licence Condition Values'!$G$29:$N$29</definedName>
    <definedName name="CRC5B">'[4]R5 Input Page'!$G$139:$N$139</definedName>
    <definedName name="CRC5C">'[4]R5 Input Page'!$G$140:$N$140</definedName>
    <definedName name="CRC5E">'[4]R5 Input Page'!$G$141:$N$141</definedName>
    <definedName name="CRIRt">'[4]R4 Licence Condition Values'!$G$22:$N$22</definedName>
    <definedName name="CSADt">'[4]R4 Licence Condition Values'!$G$25:$N$25</definedName>
    <definedName name="CSAUt">'[4]R4 Licence Condition Values'!$G$19:$N$19</definedName>
    <definedName name="CSBDt">'[4]R4 Licence Condition Values'!$G$28:$N$28</definedName>
    <definedName name="CSBUt">'[4]R4 Licence Condition Values'!$G$21:$N$21</definedName>
    <definedName name="CSCDt">'[4]R4 Licence Condition Values'!$G$30:$N$30</definedName>
    <definedName name="CSCUt">'[4]R4 Licence Condition Values'!$G$23:$N$23</definedName>
    <definedName name="CT">'[4]R5 Input Page'!$G$35:$N$35</definedName>
    <definedName name="Cwvu.CapersView." localSheetId="14" hidden="1">[3]Sheet1!#REF!</definedName>
    <definedName name="Cwvu.CapersView." hidden="1">[3]Sheet1!#REF!</definedName>
    <definedName name="Cwvu.Japan_Capers_Ed_Pub." localSheetId="14" hidden="1">[3]Sheet1!#REF!</definedName>
    <definedName name="Cwvu.Japan_Capers_Ed_Pub." hidden="1">[3]Sheet1!#REF!</definedName>
    <definedName name="Debt_performance___at_notional_gearing" localSheetId="14">'[11]R1 - RoRE'!$D$90:$H$90</definedName>
    <definedName name="Debt_performance___at_notional_gearing" localSheetId="15">'[11]R1 - RoRE'!$D$90:$H$90</definedName>
    <definedName name="Debt_performance___at_notional_gearing">'R1 - RoRE'!$D$90:$H$90</definedName>
    <definedName name="Debt_performance___impact_of_actual_gearing" localSheetId="14">'[11]R1 - RoRE'!$D$91:$H$91</definedName>
    <definedName name="Debt_performance___impact_of_actual_gearing" localSheetId="15">'[11]R1 - RoRE'!$D$91:$H$91</definedName>
    <definedName name="Debt_performance___impact_of_actual_gearing">'R1 - RoRE'!$D$91:$H$91</definedName>
    <definedName name="DecimalPlaces">'[7]Check Sheet'!$K$9</definedName>
    <definedName name="dgsgf" localSheetId="14" hidden="1">{#N/A,#N/A,FALSE,"TMCOMP96";#N/A,#N/A,FALSE,"MAT96";#N/A,#N/A,FALSE,"FANDA96";#N/A,#N/A,FALSE,"INTRAN96";#N/A,#N/A,FALSE,"NAA9697";#N/A,#N/A,FALSE,"ECWEBB";#N/A,#N/A,FALSE,"MFT96";#N/A,#N/A,FALSE,"CTrecon"}</definedName>
    <definedName name="dgsgf" localSheetId="1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hidden="1">#REF!</definedName>
    <definedName name="DLGT">'[4]R12 DPCR4 Losses and Growth'!$G$9:$N$9</definedName>
    <definedName name="DNOName">'[7]Cover Sheet'!$D$20:$D$33</definedName>
    <definedName name="DR5Q">'[4]R5 Input Page'!$E$81:$F$81</definedName>
    <definedName name="ENIA">'[4]R5 Input Page'!$G$122:$N$122</definedName>
    <definedName name="Equity_RAV_based_on_actual_gearing" localSheetId="14">'[11]R1 - RoRE'!$D$97:$H$97</definedName>
    <definedName name="Equity_RAV_based_on_actual_gearing" localSheetId="15">'[11]R1 - RoRE'!$D$97:$H$97</definedName>
    <definedName name="Equity_RAV_based_on_actual_gearing">'R1 - RoRE'!$D$97:$H$97</definedName>
    <definedName name="Equity_Return_on_the_RAV" localSheetId="14">'[11]R1 - RoRE'!$D$69:$H$69</definedName>
    <definedName name="Equity_Return_on_the_RAV" localSheetId="15">'[11]R1 - RoRE'!$D$69:$H$69</definedName>
    <definedName name="Equity_Return_on_the_RAV">'R1 - RoRE'!$D$69:$H$69</definedName>
    <definedName name="ESTR">'[4]R4 Licence Condition Values'!$G$7:$N$7</definedName>
    <definedName name="ExtraProfiles" hidden="1">#REF!</definedName>
    <definedName name="f" localSheetId="14" hidden="1">{"'PRODUCTIONCOST SHEET'!$B$3:$G$48"}</definedName>
    <definedName name="f" localSheetId="15" hidden="1">{"'PRODUCTIONCOST SHEET'!$B$3:$G$48"}</definedName>
    <definedName name="f" hidden="1">{"'PRODUCTIONCOST SHEET'!$B$3:$G$48"}</definedName>
    <definedName name="ff" localSheetId="14" hidden="1">{#N/A,#N/A,FALSE,"PRJCTED MNTHLY QTY's"}</definedName>
    <definedName name="ff" localSheetId="15" hidden="1">{#N/A,#N/A,FALSE,"PRJCTED MNTHLY QTY's"}</definedName>
    <definedName name="ff" hidden="1">{#N/A,#N/A,FALSE,"PRJCTED MNTHLY QTY's"}</definedName>
    <definedName name="fffff" localSheetId="14" hidden="1">{#N/A,#N/A,FALSE,"PRJCTED QTRLY QTY's"}</definedName>
    <definedName name="fffff" localSheetId="15" hidden="1">{#N/A,#N/A,FALSE,"PRJCTED QTRLY QTY's"}</definedName>
    <definedName name="fffff" hidden="1">{#N/A,#N/A,FALSE,"PRJCTED QTRLY QTY's"}</definedName>
    <definedName name="fg" localSheetId="14" hidden="1">{#N/A,#N/A,FALSE,"TMCOMP96";#N/A,#N/A,FALSE,"MAT96";#N/A,#N/A,FALSE,"FANDA96";#N/A,#N/A,FALSE,"INTRAN96";#N/A,#N/A,FALSE,"NAA9697";#N/A,#N/A,FALSE,"ECWEBB";#N/A,#N/A,FALSE,"MFT96";#N/A,#N/A,FALSE,"CTrecon"}</definedName>
    <definedName name="fg" localSheetId="1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4" hidden="1">{#N/A,#N/A,FALSE,"TMCOMP96";#N/A,#N/A,FALSE,"MAT96";#N/A,#N/A,FALSE,"FANDA96";#N/A,#N/A,FALSE,"INTRAN96";#N/A,#N/A,FALSE,"NAA9697";#N/A,#N/A,FALSE,"ECWEBB";#N/A,#N/A,FALSE,"MFT96";#N/A,#N/A,FALSE,"CTrecon"}</definedName>
    <definedName name="fgfd" localSheetId="1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'[4]R5 Input Page'!$G$100:$N$100</definedName>
    <definedName name="GAS">'[4]R5 Input Page'!$G$72:$N$72</definedName>
    <definedName name="ghj" localSheetId="14" hidden="1">{#N/A,#N/A,FALSE,"TMCOMP96";#N/A,#N/A,FALSE,"MAT96";#N/A,#N/A,FALSE,"FANDA96";#N/A,#N/A,FALSE,"INTRAN96";#N/A,#N/A,FALSE,"NAA9697";#N/A,#N/A,FALSE,"ECWEBB";#N/A,#N/A,FALSE,"MFT96";#N/A,#N/A,FALSE,"CTrecon"}</definedName>
    <definedName name="ghj" localSheetId="1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M">'[4]R5 Input Page'!$G$73:$N$73</definedName>
    <definedName name="gjk" localSheetId="14" hidden="1">{#N/A,#N/A,FALSE,"DI 2 YEAR MASTER SCHEDULE"}</definedName>
    <definedName name="gjk" localSheetId="15" hidden="1">{#N/A,#N/A,FALSE,"DI 2 YEAR MASTER SCHEDULE"}</definedName>
    <definedName name="gjk" hidden="1">{#N/A,#N/A,FALSE,"DI 2 YEAR MASTER SCHEDULE"}</definedName>
    <definedName name="GPIRt">'[4]R4 Licence Condition Values'!$G$31:$N$31</definedName>
    <definedName name="GRIRt">'[4]R4 Licence Condition Values'!$G$24:$N$24</definedName>
    <definedName name="GTA">'[4]R12 DPCR4 Losses and Growth'!$G$15:$N$15</definedName>
    <definedName name="GTAA">'[4]R4 Licence Condition Values'!$F$62</definedName>
    <definedName name="gwge" localSheetId="14" hidden="1">#REF!</definedName>
    <definedName name="gwge" hidden="1">#REF!</definedName>
    <definedName name="HB">'[4]R5 Input Page'!$G$62:$N$62</definedName>
    <definedName name="hh"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4" hidden="1">{"'PRODUCTIONCOST SHEET'!$B$3:$G$48"}</definedName>
    <definedName name="HTML_Control" localSheetId="15"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'[4]R5 Input Page'!$G$106:$N$106</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'[4]R4 Licence Condition Values'!$F$65</definedName>
    <definedName name="IRAt">'[4]R4 Licence Condition Values'!$G$37:$N$37</definedName>
    <definedName name="IRBt">'[4]R4 Licence Condition Values'!$G$40:$N$40</definedName>
    <definedName name="IRCMt">'[4]R4 Licence Condition Values'!$G$33:$N$33</definedName>
    <definedName name="It">'[4]R5 Input Page'!$D$50:$N$50</definedName>
    <definedName name="jhkgh" localSheetId="14" hidden="1">{#N/A,#N/A,FALSE,"TMCOMP96";#N/A,#N/A,FALSE,"MAT96";#N/A,#N/A,FALSE,"FANDA96";#N/A,#N/A,FALSE,"INTRAN96";#N/A,#N/A,FALSE,"NAA9697";#N/A,#N/A,FALSE,"ECWEBB";#N/A,#N/A,FALSE,"MFT96";#N/A,#N/A,FALSE,"CTrecon"}</definedName>
    <definedName name="jhkgh" localSheetId="1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4" hidden="1">{#N/A,#N/A,FALSE,"TMCOMP96";#N/A,#N/A,FALSE,"MAT96";#N/A,#N/A,FALSE,"FANDA96";#N/A,#N/A,FALSE,"INTRAN96";#N/A,#N/A,FALSE,"NAA9697";#N/A,#N/A,FALSE,"ECWEBB";#N/A,#N/A,FALSE,"MFT96";#N/A,#N/A,FALSE,"CTrecon"}</definedName>
    <definedName name="jhkgh2" localSheetId="1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'[4]R13 Correction Factor'!$G$14:$N$14</definedName>
    <definedName name="khkjk" localSheetId="14" hidden="1">{"staff",#N/A,FALSE,"Current Month"}</definedName>
    <definedName name="khkjk" localSheetId="15" hidden="1">{"staff",#N/A,FALSE,"Current Month"}</definedName>
    <definedName name="khkjk" hidden="1">{"staff",#N/A,FALSE,"Current Month"}</definedName>
    <definedName name="l" localSheetId="14" hidden="1">{#N/A,#N/A,FALSE,"DI 2 YEAR MASTER SCHEDULE"}</definedName>
    <definedName name="l" localSheetId="15" hidden="1">{#N/A,#N/A,FALSE,"DI 2 YEAR MASTER SCHEDULE"}</definedName>
    <definedName name="l" hidden="1">{#N/A,#N/A,FALSE,"DI 2 YEAR MASTER SCHEDULE"}</definedName>
    <definedName name="LCN1t">'[4]R5 Input Page'!$G$129:$N$129</definedName>
    <definedName name="LCN2t">'[4]R5 Input Page'!$G$128:$N$128</definedName>
    <definedName name="LDRO">'[4]R5 Input Page'!$G$119:$N$119</definedName>
    <definedName name="LF">'[4]R8 Pass-Through Items'!$G$26:$N$26</definedName>
    <definedName name="LFA">'[4]R5 Input Page'!$G$53:$N$53</definedName>
    <definedName name="LFE">'[4]R4 Licence Condition Values'!$G$10:$N$10</definedName>
    <definedName name="Licensee" localSheetId="14">'[11]RFPR cover'!$C$7</definedName>
    <definedName name="Licensee" localSheetId="15">'[11]RFPR cover'!$C$7</definedName>
    <definedName name="Licensee">'RFPR cover'!$C$7</definedName>
    <definedName name="ListOffset" hidden="1">1</definedName>
    <definedName name="lkl" localSheetId="14" hidden="1">{#N/A,#N/A,FALSE,"DI 2 YEAR MASTER SCHEDULE"}</definedName>
    <definedName name="lkl" localSheetId="15" hidden="1">{#N/A,#N/A,FALSE,"DI 2 YEAR MASTER SCHEDULE"}</definedName>
    <definedName name="lkl" hidden="1">{#N/A,#N/A,FALSE,"DI 2 YEAR MASTER SCHEDULE"}</definedName>
    <definedName name="LookupK">'[4]R13 Correction Factor'!$B$80:$H$93</definedName>
    <definedName name="LookupPPLD">'[4]R12 DPCR4 Losses and Growth'!$D$38:$N$51</definedName>
    <definedName name="materiality_threshold" localSheetId="14">[11]Data!$F$7</definedName>
    <definedName name="materiality_threshold" localSheetId="15">[11]Data!$F$7</definedName>
    <definedName name="materiality_threshold">Data!$F$7</definedName>
    <definedName name="mm"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'[4]R5 Input Page'!$G$44:$N$44</definedName>
    <definedName name="N_A">'R8 - Tax'!$E$11:$H$11</definedName>
    <definedName name="Navigate">'RFPR cover'!$D$2</definedName>
    <definedName name="NCPD">'[4]R5 Input Page'!$G$102:$N$102</definedName>
    <definedName name="NCPM">'[4]R5 Input Page'!$G$101:$N$101</definedName>
    <definedName name="NIAR">'[4]R5 Input Page'!$G$124:$N$124</definedName>
    <definedName name="NIAV">'[4]R4 Licence Condition Values'!$F$56</definedName>
    <definedName name="nn" localSheetId="14" hidden="1">{#N/A,#N/A,FALSE,"PRJCTED QTRLY $'s"}</definedName>
    <definedName name="nn" localSheetId="15" hidden="1">{#N/A,#N/A,FALSE,"PRJCTED QTRLY $'s"}</definedName>
    <definedName name="nn" hidden="1">{#N/A,#N/A,FALSE,"PRJCTED QTRLY $'s"}</definedName>
    <definedName name="Notional_Gearing" localSheetId="14">[11]Data!$C$8</definedName>
    <definedName name="Notional_Gearing" localSheetId="15">[11]Data!$C$8</definedName>
    <definedName name="Notional_Gearing">Data!$C$8</definedName>
    <definedName name="NPV_neutral_equity_element_of_RAV" localSheetId="14">'[11]R1 - RoRE'!$D$96:$H$96</definedName>
    <definedName name="NPV_neutral_equity_element_of_RAV" localSheetId="15">'[11]R1 - RoRE'!$D$96:$H$96</definedName>
    <definedName name="NPV_neutral_equity_element_of_RAV">'R1 - RoRE'!$D$96:$H$96</definedName>
    <definedName name="odd" localSheetId="14" hidden="1">{"staff",#N/A,FALSE,"Current Month"}</definedName>
    <definedName name="odd" localSheetId="15" hidden="1">{"staff",#N/A,FALSE,"Current Month"}</definedName>
    <definedName name="odd" hidden="1">{"staff",#N/A,FALSE,"Current Month"}</definedName>
    <definedName name="ODI_1" localSheetId="14">'[11]R1 - RoRE'!$D$72:$H$72</definedName>
    <definedName name="ODI_1" localSheetId="15">'[11]R1 - RoRE'!$D$72:$H$72</definedName>
    <definedName name="ODI_1">'R1 - RoRE'!$D$72:$H$72</definedName>
    <definedName name="ODI_2" localSheetId="14">'[11]R1 - RoRE'!$D$73:$H$73</definedName>
    <definedName name="ODI_2" localSheetId="15">'[11]R1 - RoRE'!$D$73:$H$73</definedName>
    <definedName name="ODI_2">'R1 - RoRE'!$D$73:$H$73</definedName>
    <definedName name="ODI_3" localSheetId="14">'[11]R1 - RoRE'!$D$74:$H$74</definedName>
    <definedName name="ODI_3" localSheetId="15">'[11]R1 - RoRE'!$D$74:$H$74</definedName>
    <definedName name="ODI_3">'R1 - RoRE'!$D$74:$H$74</definedName>
    <definedName name="ODI_4" localSheetId="14">'[11]R1 - RoRE'!$D$75:$H$75</definedName>
    <definedName name="ODI_4" localSheetId="15">'[11]R1 - RoRE'!$D$75:$H$75</definedName>
    <definedName name="ODI_4">'R1 - RoRE'!$D$75:$H$75</definedName>
    <definedName name="ODI_5" localSheetId="14">'[11]R1 - RoRE'!$D$76:$H$76</definedName>
    <definedName name="ODI_5" localSheetId="15">'[11]R1 - RoRE'!$D$76:$H$76</definedName>
    <definedName name="ODI_5">'R1 - RoRE'!$D$76:$H$76</definedName>
    <definedName name="ODI_6" localSheetId="14">'[11]R1 - RoRE'!$D$77:$H$77</definedName>
    <definedName name="ODI_6" localSheetId="15">'[11]R1 - RoRE'!$D$77:$H$77</definedName>
    <definedName name="ODI_6">'R1 - RoRE'!$D$77:$H$77</definedName>
    <definedName name="ODI_7" localSheetId="14">'[11]R1 - RoRE'!$D$78:$H$78</definedName>
    <definedName name="ODI_7" localSheetId="15">'[11]R1 - RoRE'!$D$78:$H$78</definedName>
    <definedName name="ODI_7">'R1 - RoRE'!$D$78:$H$78</definedName>
    <definedName name="ODI_8" localSheetId="14">'[11]R1 - RoRE'!$D$79:$H$79</definedName>
    <definedName name="ODI_8" localSheetId="15">'[11]R1 - RoRE'!$D$79:$H$79</definedName>
    <definedName name="ODI_8">'R1 - RoRE'!$D$79:$H$79</definedName>
    <definedName name="OOEE">'[4]R5 Input Page'!$G$103:$N$103</definedName>
    <definedName name="Option2" localSheetId="14" hidden="1">{#N/A,#N/A,FALSE,"TMCOMP96";#N/A,#N/A,FALSE,"MAT96";#N/A,#N/A,FALSE,"FANDA96";#N/A,#N/A,FALSE,"INTRAN96";#N/A,#N/A,FALSE,"NAA9697";#N/A,#N/A,FALSE,"ECWEBB";#N/A,#N/A,FALSE,"MFT96";#N/A,#N/A,FALSE,"CTrecon"}</definedName>
    <definedName name="Option2" localSheetId="1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RA_1" localSheetId="14">'[11]R1 - RoRE'!$D$80:$H$80</definedName>
    <definedName name="ORA_1" localSheetId="15">'[11]R1 - RoRE'!$D$80:$H$80</definedName>
    <definedName name="ORA_1">'R1 - RoRE'!$D$80:$H$80</definedName>
    <definedName name="ORA_2" localSheetId="14">'[11]R1 - RoRE'!$D$81:$H$81</definedName>
    <definedName name="ORA_2" localSheetId="15">'[11]R1 - RoRE'!$D$81:$H$81</definedName>
    <definedName name="ORA_2">'R1 - RoRE'!$D$81:$H$81</definedName>
    <definedName name="ORA_3" localSheetId="14">'[11]R1 - RoRE'!$D$82:$H$82</definedName>
    <definedName name="ORA_3" localSheetId="15">'[11]R1 - RoRE'!$D$82:$H$82</definedName>
    <definedName name="ORA_3">'R1 - RoRE'!$D$82:$H$82</definedName>
    <definedName name="ORA_4" localSheetId="14">'[11]R1 - RoRE'!$D$83:$H$83</definedName>
    <definedName name="ORA_4" localSheetId="15">'[11]R1 - RoRE'!$D$83:$H$83</definedName>
    <definedName name="ORA_4">'R1 - RoRE'!$D$83:$H$83</definedName>
    <definedName name="ORA_5" localSheetId="14">'[11]R1 - RoRE'!$D$84:$H$84</definedName>
    <definedName name="ORA_5" localSheetId="15">'[11]R1 - RoRE'!$D$84:$H$84</definedName>
    <definedName name="ORA_5">'R1 - RoRE'!$D$84:$H$84</definedName>
    <definedName name="ORA_6" localSheetId="14">'[11]R1 - RoRE'!$D$85:$H$85</definedName>
    <definedName name="ORA_6" localSheetId="15">'[11]R1 - RoRE'!$D$85:$H$85</definedName>
    <definedName name="ORA_6">'R1 - RoRE'!$D$85:$H$85</definedName>
    <definedName name="ORA_7" localSheetId="14">'[11]R1 - RoRE'!$D$86:$H$86</definedName>
    <definedName name="ORA_7" localSheetId="15">'[11]R1 - RoRE'!$D$86:$H$86</definedName>
    <definedName name="ORA_7">'R1 - RoRE'!$D$86:$H$86</definedName>
    <definedName name="ORA_8" localSheetId="14">'[11]R1 - RoRE'!$D$87:$H$87</definedName>
    <definedName name="ORA_8" localSheetId="15">'[11]R1 - RoRE'!$D$87:$H$87</definedName>
    <definedName name="ORA_8">'R1 - RoRE'!$D$87:$H$87</definedName>
    <definedName name="Pal_Workbook_GUID" hidden="1">"LJ9YVKRJVQ1A1KNUG7XIT5A9"</definedName>
    <definedName name="PCUDPO">'[4]R5 Input Page'!$G$74:$N$74</definedName>
    <definedName name="PCUDPT">'[4]R5 Input Page'!$G$75:$N$75</definedName>
    <definedName name="Penalties_and_fines" localSheetId="14">'[11]R1 - RoRE'!$D$88:$H$88</definedName>
    <definedName name="Penalties_and_fines" localSheetId="15">'[11]R1 - RoRE'!$D$88:$H$88</definedName>
    <definedName name="Penalties_and_fines">'R1 - RoRE'!$D$88:$H$88</definedName>
    <definedName name="POF">'[4]R5 Input Page'!$G$77:$N$77</definedName>
    <definedName name="Pop" hidden="1">[8]Population!#REF!</definedName>
    <definedName name="Population" hidden="1">#REF!</definedName>
    <definedName name="PPL">'[4]R12 DPCR4 Losses and Growth'!$G$34:$N$34</definedName>
    <definedName name="PRC">'[4]R5 Input Page'!$G$76:$N$76</definedName>
    <definedName name="Price_basis" localSheetId="14">[11]Data!$C$9</definedName>
    <definedName name="Price_basis" localSheetId="15">[11]Data!$C$9</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'[4]R5 Input Page'!$F$49:$N$49</definedName>
    <definedName name="PT">'[4]R8 Pass-Through Items'!$G$15:$N$15</definedName>
    <definedName name="PTPA">'[4]R5 Input Page'!$G$55:$N$55</definedName>
    <definedName name="PTPE">'[4]R4 Licence Condition Values'!$G$12:$N$12</definedName>
    <definedName name="PTRA">'[4]R5 Input Page'!$G$125:$N$125</definedName>
    <definedName name="PU">'[4]R4 Licence Condition Values'!$G$6:$N$6</definedName>
    <definedName name="PUC">'[4]R5 Input Page'!$G$69:$N$69</definedName>
    <definedName name="PVF">'[4]R5 Input Page'!$F$39:$N$39</definedName>
    <definedName name="qs" localSheetId="14" hidden="1">{#N/A,#N/A,FALSE,"PRJCTED MNTHLY QTY's"}</definedName>
    <definedName name="qs" localSheetId="15" hidden="1">{#N/A,#N/A,FALSE,"PRJCTED MNTHLY QTY's"}</definedName>
    <definedName name="qs" hidden="1">{#N/A,#N/A,FALSE,"PRJCTED MNTHLY QTY's"}</definedName>
    <definedName name="RB">'[4]R8 Pass-Through Items'!$G$36:$N$36</definedName>
    <definedName name="RBA">'[4]R5 Input Page'!$G$54:$N$54</definedName>
    <definedName name="RBE">'[4]R4 Licence Condition Values'!$G$11:$N$11</definedName>
    <definedName name="RD">'[4]R5 Input Page'!$F$47:$N$47</definedName>
    <definedName name="real_to_nominal_CF" localSheetId="14">[11]Data!$F$34:$L$34</definedName>
    <definedName name="real_to_nominal_CF" localSheetId="15">[11]Data!$F$34:$L$34</definedName>
    <definedName name="real_to_nominal_CF">Data!$F$34:$L$34</definedName>
    <definedName name="Reporting_Year" localSheetId="14">'[11]RFPR cover'!$C$9</definedName>
    <definedName name="Reporting_Year" localSheetId="15">'[11]RFPR cover'!$C$9</definedName>
    <definedName name="Reporting_Year">'RFPR cover'!$C$9</definedName>
    <definedName name="Results" hidden="1">[9]UK99!$A$1:$A$1</definedName>
    <definedName name="RF">'[4]R8 Pass-Through Items'!$G$77:$N$77</definedName>
    <definedName name="RFA">'[4]R5 Input Page'!$G$59:$N$59</definedName>
    <definedName name="RFE">'[4]R4 Licence Condition Values'!$G$15:$N$15</definedName>
    <definedName name="RIIO_2_start_date" localSheetId="14">'[11]RFPR cover'!$C$6</definedName>
    <definedName name="RIIO_2_start_date" localSheetId="15">'[11]RFPR cover'!$C$6</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'[4]R4 Licence Condition Values'!$G$42:$N$42</definedName>
    <definedName name="RLGt">'[4]R4 Licence Condition Values'!$G$43:$N$43</definedName>
    <definedName name="RoRE___including_financing_and_tax">'R1 - RoRE'!$D$94:$H$94</definedName>
    <definedName name="RoRE___Operational_performance">'R1 - RoRE'!$D$89:$H$89</definedName>
    <definedName name="RPI">'[4]R5 Input Page'!$D$8:$N$8</definedName>
    <definedName name="RPIA">'[4]R5 Input Page'!$D$9:$N$9</definedName>
    <definedName name="RPIF">'[4]R5 Input Page'!$G$32:$N$32</definedName>
    <definedName name="Rwvu.CapersView." localSheetId="14" hidden="1">#REF!</definedName>
    <definedName name="Rwvu.CapersView." hidden="1">#REF!</definedName>
    <definedName name="Rwvu.Japan_Capers_Ed_Pub." localSheetId="14" hidden="1">#REF!</definedName>
    <definedName name="Rwvu.Japan_Capers_Ed_Pub." hidden="1">#REF!</definedName>
    <definedName name="Rwvu.KJP_CC." localSheetId="14"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localSheetId="14" hidden="1">{#N/A,#N/A,FALSE,"TMCOMP96";#N/A,#N/A,FALSE,"MAT96";#N/A,#N/A,FALSE,"FANDA96";#N/A,#N/A,FALSE,"INTRAN96";#N/A,#N/A,FALSE,"NAA9697";#N/A,#N/A,FALSE,"ECWEBB";#N/A,#N/A,FALSE,"MFT96";#N/A,#N/A,FALSE,"CTrecon"}</definedName>
    <definedName name="sdf" localSheetId="1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4" hidden="1">{#N/A,#N/A,FALSE,"TMCOMP96";#N/A,#N/A,FALSE,"MAT96";#N/A,#N/A,FALSE,"FANDA96";#N/A,#N/A,FALSE,"INTRAN96";#N/A,#N/A,FALSE,"NAA9697";#N/A,#N/A,FALSE,"ECWEBB";#N/A,#N/A,FALSE,"MFT96";#N/A,#N/A,FALSE,"CTrecon"}</definedName>
    <definedName name="sdff" localSheetId="1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'[4]R5 Input Page'!$G$66:$N$66</definedName>
    <definedName name="SEC">'[4]R8 Pass-Through Items'!$G$87:$N$87</definedName>
    <definedName name="SECA">'[4]R5 Input Page'!$G$60:$N$60</definedName>
    <definedName name="SECE">'[4]R4 Licence Condition Values'!$G$16:$N$16</definedName>
    <definedName name="Sector" localSheetId="14">'[11]RFPR cover'!$C$8</definedName>
    <definedName name="Sector" localSheetId="15">'[11]RFPR cover'!$C$8</definedName>
    <definedName name="Sector">'RFPR cover'!$C$8</definedName>
    <definedName name="SectorCov" localSheetId="14">'[11]RFPR cover'!$C$8</definedName>
    <definedName name="SectorCov" localSheetId="15">'[11]RFPR cover'!$C$8</definedName>
    <definedName name="SectorCov">'RFPR cover'!$C$8</definedName>
    <definedName name="sfad" localSheetId="14" hidden="1">{#N/A,#N/A,FALSE,"TMCOMP96";#N/A,#N/A,FALSE,"MAT96";#N/A,#N/A,FALSE,"FANDA96";#N/A,#N/A,FALSE,"INTRAN96";#N/A,#N/A,FALSE,"NAA9697";#N/A,#N/A,FALSE,"ECWEBB";#N/A,#N/A,FALSE,"MFT96";#N/A,#N/A,FALSE,"CTrecon"}</definedName>
    <definedName name="sfad" localSheetId="1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haring_Factor">Data!$C$7</definedName>
    <definedName name="SIAS">'[4]R5 Input Page'!$G$67:$N$67</definedName>
    <definedName name="SIIM">'[4]R5 Input Page'!$G$68:$N$68</definedName>
    <definedName name="SIPIRt">'[4]R4 Licence Condition Values'!$G$26:$N$26</definedName>
    <definedName name="SIRIRt">'[4]R4 Licence Condition Values'!$G$20:$N$20</definedName>
    <definedName name="SLC29_4">'[4]R5 Input Page'!$G$143:$N$143</definedName>
    <definedName name="SLC29_6">'[4]R5 Input Page'!$G$142:$N$142</definedName>
    <definedName name="SMC">'[4]R8 Pass-Through Items'!$G$56:$N$56</definedName>
    <definedName name="SMCA">'[4]R5 Input Page'!$G$56:$N$56</definedName>
    <definedName name="SMCE">'[4]R4 Licence Condition Values'!$G$13:$N$13</definedName>
    <definedName name="SMIA">'[4]R5 Input Page'!$G$57:$N$57</definedName>
    <definedName name="SMIE">'[4]R4 Licence Condition Values'!$G$14:$N$14</definedName>
    <definedName name="SMIT">'[4]R8 Pass-Through Items'!$G$67:$N$67</definedName>
    <definedName name="SMITR">'[4]R5 Input Page'!$G$58:$N$58</definedName>
    <definedName name="Submitted_Date">'RFPR cover'!$C$11</definedName>
    <definedName name="SWPD">'[4]R5 Input Page'!$G$99:$N$99</definedName>
    <definedName name="SWPM">'[4]R5 Input Page'!$G$98:$N$98</definedName>
    <definedName name="Swvu.CapersView." localSheetId="14" hidden="1">[3]Sheet1!#REF!</definedName>
    <definedName name="Swvu.CapersView." hidden="1">[3]Sheet1!#REF!</definedName>
    <definedName name="Swvu.Japan_Capers_Ed_Pub." localSheetId="14" hidden="1">#REF!</definedName>
    <definedName name="Swvu.Japan_Capers_Ed_Pub." hidden="1">#REF!</definedName>
    <definedName name="Swvu.KJP_CC." localSheetId="14" hidden="1">#REF!</definedName>
    <definedName name="Swvu.KJP_CC." hidden="1">#REF!</definedName>
    <definedName name="TAUt">'[4]R4 Licence Condition Values'!$G$36:$N$36</definedName>
    <definedName name="Tax_liability_per_latest_submitted_CT600____Reporting_Year">'R8 - Tax'!$E$11:$I$11</definedName>
    <definedName name="Tax_performance___at_notional_gearing" localSheetId="14">'[11]R1 - RoRE'!$D$92:$H$92</definedName>
    <definedName name="Tax_performance___at_notional_gearing" localSheetId="15">'[11]R1 - RoRE'!$D$92:$H$92</definedName>
    <definedName name="Tax_performance___at_notional_gearing">'R1 - RoRE'!$D$92:$H$92</definedName>
    <definedName name="Tax_performance___impact_of_actual_gearing" localSheetId="14">'[11]R1 - RoRE'!$D$93:$H$93</definedName>
    <definedName name="Tax_performance___impact_of_actual_gearing" localSheetId="15">'[11]R1 - RoRE'!$D$93:$H$93</definedName>
    <definedName name="Tax_performance___impact_of_actual_gearing">'R1 - RoRE'!$D$93:$H$93</definedName>
    <definedName name="TB">'[4]R8 Pass-Through Items'!$G$46:$N$46</definedName>
    <definedName name="TBUt">'[4]R4 Licence Condition Values'!$G$39:$N$39</definedName>
    <definedName name="TCAIt">'[4]R4 Licence Condition Values'!$G$51:$N$51</definedName>
    <definedName name="TCAP">'[4]R5 Input Page'!$G$113:$N$113</definedName>
    <definedName name="TCAREt">'[4]R4 Licence Condition Values'!$G$50:$N$50</definedName>
    <definedName name="TCAT">'[4]R5 Input Page'!$G$114:$N$114</definedName>
    <definedName name="TCBIt">'[4]R4 Licence Condition Values'!$G$53:$N$53</definedName>
    <definedName name="TCBP">'[4]R5 Input Page'!$G$115:$N$115</definedName>
    <definedName name="TCBREt">'[4]R4 Licence Condition Values'!$G$52:$N$52</definedName>
    <definedName name="TCBTt">'[4]R5 Input Page'!$G$116:$N$116</definedName>
    <definedName name="TCGSR">'[4]R4 Licence Condition Values'!$F$59</definedName>
    <definedName name="TCM">'[4]R5 Input Page'!$G$78:$N$78</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 localSheetId="14">'[11]R1 - RoRE'!$D$70:$H$70</definedName>
    <definedName name="Totex_outperformance" localSheetId="15">'[11]R1 - RoRE'!$D$70:$H$70</definedName>
    <definedName name="Totex_outperformance">'R1 - RoRE'!$D$70:$H$70</definedName>
    <definedName name="TQAIt">'[4]R4 Licence Condition Values'!$G$47:$N$47</definedName>
    <definedName name="TQAP">'[4]R5 Input Page'!$G$109:$N$109</definedName>
    <definedName name="TQAREt">'[4]R4 Licence Condition Values'!$G$46:$N$46</definedName>
    <definedName name="TQAT">'[4]R5 Input Page'!$G$110:$N$110</definedName>
    <definedName name="TQBIt">'[4]R4 Licence Condition Values'!$G$49:$N$49</definedName>
    <definedName name="TQBP">'[4]R5 Input Page'!$G$111:$N$111</definedName>
    <definedName name="TQBREt">'[4]R4 Licence Condition Values'!$G$48:$N$48</definedName>
    <definedName name="TQBT">'[4]R5 Input Page'!$G$112:$N$112</definedName>
    <definedName name="trggh" localSheetId="14" hidden="1">{#N/A,#N/A,FALSE,"TMCOMP96";#N/A,#N/A,FALSE,"MAT96";#N/A,#N/A,FALSE,"FANDA96";#N/A,#N/A,FALSE,"INTRAN96";#N/A,#N/A,FALSE,"NAA9697";#N/A,#N/A,FALSE,"ECWEBB";#N/A,#N/A,FALSE,"MFT96";#N/A,#N/A,FALSE,"CTrecon"}</definedName>
    <definedName name="trggh" localSheetId="1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ISt">'[4]R4 Licence Condition Values'!$G$41:$N$41</definedName>
    <definedName name="TRIMt">'[4]R4 Licence Condition Values'!$G$38:$N$38</definedName>
    <definedName name="u" localSheetId="14" hidden="1">{#VALUE!,#N/A,FALSE,0}</definedName>
    <definedName name="u" localSheetId="15" hidden="1">{#VALUE!,#N/A,FALSE,0}</definedName>
    <definedName name="u" hidden="1">{#VALUE!,#N/A,FALSE,0}</definedName>
    <definedName name="UAG" localSheetId="14" hidden="1">{#N/A,#N/A,FALSE,"DI 2 YEAR MASTER SCHEDULE"}</definedName>
    <definedName name="UAG" localSheetId="15" hidden="1">{#N/A,#N/A,FALSE,"DI 2 YEAR MASTER SCHEDULE"}</definedName>
    <definedName name="UAG" hidden="1">{#N/A,#N/A,FALSE,"DI 2 YEAR MASTER SCHEDULE"}</definedName>
    <definedName name="UCPIR">'[4]R4 Licence Condition Values'!$G$27:$N$27</definedName>
    <definedName name="UNC">'[4]R5 Input Page'!$G$61:$N$61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4" hidden="1">{"Japan_Capers_Ed_Pub",#N/A,FALSE,"DI 2 YEAR MASTER SCHEDULE"}</definedName>
    <definedName name="v" localSheetId="15" hidden="1">{"Japan_Capers_Ed_Pub",#N/A,FALSE,"DI 2 YEAR MASTER SCHEDULE"}</definedName>
    <definedName name="v" hidden="1">{"Japan_Capers_Ed_Pub",#N/A,FALSE,"DI 2 YEAR MASTER SCHEDULE"}</definedName>
    <definedName name="Version__Number">'RFPR cover'!$C$10</definedName>
    <definedName name="wrn.CapersPlotter." localSheetId="14" hidden="1">{#N/A,#N/A,FALSE,"DI 2 YEAR MASTER SCHEDULE"}</definedName>
    <definedName name="wrn.CapersPlotter." localSheetId="15" hidden="1">{#N/A,#N/A,FALSE,"DI 2 YEAR MASTER SCHEDULE"}</definedName>
    <definedName name="wrn.CapersPlotter." hidden="1">{#N/A,#N/A,FALSE,"DI 2 YEAR MASTER SCHEDULE"}</definedName>
    <definedName name="wrn.Edutainment._.Priority._.List." localSheetId="14" hidden="1">{#N/A,#N/A,FALSE,"DI 2 YEAR MASTER SCHEDULE"}</definedName>
    <definedName name="wrn.Edutainment._.Priority._.List." localSheetId="15" hidden="1">{#N/A,#N/A,FALSE,"DI 2 YEAR MASTER SCHEDULE"}</definedName>
    <definedName name="wrn.Edutainment._.Priority._.List." hidden="1">{#N/A,#N/A,FALSE,"DI 2 YEAR MASTER SCHEDULE"}</definedName>
    <definedName name="wrn.Japan_Capers_Ed._.Pub." localSheetId="14" hidden="1">{"Japan_Capers_Ed_Pub",#N/A,FALSE,"DI 2 YEAR MASTER SCHEDULE"}</definedName>
    <definedName name="wrn.Japan_Capers_Ed._.Pub." localSheetId="15" hidden="1">{"Japan_Capers_Ed_Pub",#N/A,FALSE,"DI 2 YEAR MASTER SCHEDULE"}</definedName>
    <definedName name="wrn.Japan_Capers_Ed._.Pub." hidden="1">{"Japan_Capers_Ed_Pub",#N/A,FALSE,"DI 2 YEAR MASTER SCHEDULE"}</definedName>
    <definedName name="wrn.Mat." localSheetId="14" hidden="1">{"staff",#N/A,FALSE,"Current Month"}</definedName>
    <definedName name="wrn.Mat." localSheetId="15" hidden="1">{"staff",#N/A,FALSE,"Current Month"}</definedName>
    <definedName name="wrn.Mat." hidden="1">{"staff",#N/A,FALSE,"Current Month"}</definedName>
    <definedName name="wrn.Priority._.list." localSheetId="14" hidden="1">{#N/A,#N/A,FALSE,"DI 2 YEAR MASTER SCHEDULE"}</definedName>
    <definedName name="wrn.Priority._.list." localSheetId="15" hidden="1">{#N/A,#N/A,FALSE,"DI 2 YEAR MASTER SCHEDULE"}</definedName>
    <definedName name="wrn.Priority._.list." hidden="1">{#N/A,#N/A,FALSE,"DI 2 YEAR MASTER SCHEDULE"}</definedName>
    <definedName name="wrn.Prjcted._.Mnthly._.Qtys." localSheetId="14" hidden="1">{#N/A,#N/A,FALSE,"PRJCTED MNTHLY QTY's"}</definedName>
    <definedName name="wrn.Prjcted._.Mnthly._.Qtys." localSheetId="15" hidden="1">{#N/A,#N/A,FALSE,"PRJCTED MNTHLY QTY's"}</definedName>
    <definedName name="wrn.Prjcted._.Mnthly._.Qtys." hidden="1">{#N/A,#N/A,FALSE,"PRJCTED MNTHLY QTY's"}</definedName>
    <definedName name="wrn.Prjcted._.Qtrly._.Dollars." localSheetId="14" hidden="1">{#N/A,#N/A,FALSE,"PRJCTED QTRLY $'s"}</definedName>
    <definedName name="wrn.Prjcted._.Qtrly._.Dollars." localSheetId="15" hidden="1">{#N/A,#N/A,FALSE,"PRJCTED QTRLY $'s"}</definedName>
    <definedName name="wrn.Prjcted._.Qtrly._.Dollars." hidden="1">{#N/A,#N/A,FALSE,"PRJCTED QTRLY $'s"}</definedName>
    <definedName name="wrn.Prjcted._.Qtrly._.Qtys." localSheetId="14" hidden="1">{#N/A,#N/A,FALSE,"PRJCTED QTRLY QTY's"}</definedName>
    <definedName name="wrn.Prjcted._.Qtrly._.Qtys." localSheetId="15" hidden="1">{#N/A,#N/A,FALSE,"PRJCTED QTRLY QTY's"}</definedName>
    <definedName name="wrn.Prjcted._.Qtrly._.Qtys." hidden="1">{#N/A,#N/A,FALSE,"PRJCTED QTRLY QTY's"}</definedName>
    <definedName name="wrn.TMCOMP." localSheetId="14" hidden="1">{#N/A,#N/A,FALSE,"TMCOMP96";#N/A,#N/A,FALSE,"MAT96";#N/A,#N/A,FALSE,"FANDA96";#N/A,#N/A,FALSE,"INTRAN96";#N/A,#N/A,FALSE,"NAA9697";#N/A,#N/A,FALSE,"ECWEBB";#N/A,#N/A,FALSE,"MFT96";#N/A,#N/A,FALSE,"CTrecon"}</definedName>
    <definedName name="wrn.TMCOMP." localSheetId="1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wvu.CapersView."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4" hidden="1">{#N/A,#N/A,FALSE,"DI 2 YEAR MASTER SCHEDULE"}</definedName>
    <definedName name="x" localSheetId="15" hidden="1">{#N/A,#N/A,FALSE,"DI 2 YEAR MASTER SCHEDULE"}</definedName>
    <definedName name="x" hidden="1">{#N/A,#N/A,FALSE,"DI 2 YEAR MASTER SCHEDULE"}</definedName>
    <definedName name="y"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'[10]Pension Pack cover'!$B$80:$B$99</definedName>
    <definedName name="YEFactor">Data!$F$36:$L$36</definedName>
    <definedName name="YEFactor_change" localSheetId="14">[11]Data!$F$35:$L$35</definedName>
    <definedName name="YEFactor_change" localSheetId="15">[11]Data!$F$35:$L$35</definedName>
    <definedName name="YEFactor_change">Data!$F$35:$L$35</definedName>
    <definedName name="z" localSheetId="14" hidden="1">{#N/A,#N/A,FALSE,"DI 2 YEAR MASTER SCHEDULE"}</definedName>
    <definedName name="z" localSheetId="15" hidden="1">{#N/A,#N/A,FALSE,"DI 2 YEAR MASTER SCHEDULE"}</definedName>
    <definedName name="z" hidden="1">{#N/A,#N/A,FALSE,"DI 2 YEAR MASTER SCHEDULE"}</definedName>
    <definedName name="Z_9A428CE1_B4D9_11D0_A8AA_0000C071AEE7_.wvu.Cols" hidden="1">[3]Sheet1!$A$1:$Q$65536,[3]Sheet1!$Y$1:$Z$65536</definedName>
    <definedName name="Z_9A428CE1_B4D9_11D0_A8AA_0000C071AEE7_.wvu.PrintArea" localSheetId="14" hidden="1">#REF!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1" l="1"/>
  <c r="A1" i="31"/>
  <c r="N5" i="30"/>
  <c r="O5" i="30" s="1"/>
  <c r="P5" i="30" s="1"/>
  <c r="Q5" i="30" s="1"/>
  <c r="R5" i="30" s="1"/>
  <c r="S5" i="30" s="1"/>
  <c r="T5" i="30" s="1"/>
  <c r="U5" i="30" s="1"/>
  <c r="V5" i="30" s="1"/>
  <c r="M5" i="30"/>
  <c r="A3" i="30"/>
  <c r="A1" i="30"/>
  <c r="B3" i="1"/>
  <c r="C6" i="13" l="1" a="1"/>
  <c r="C6" i="13" s="1"/>
  <c r="A3" i="29" l="1"/>
  <c r="A3" i="4" l="1"/>
  <c r="C8" i="13" l="1"/>
  <c r="A3" i="21"/>
  <c r="A3" i="1"/>
  <c r="A3" i="14"/>
  <c r="A3" i="2"/>
  <c r="A3" i="5"/>
  <c r="A3" i="17"/>
  <c r="A3" i="27"/>
  <c r="A3" i="10"/>
  <c r="A3" i="11"/>
  <c r="A3" i="19"/>
  <c r="A2" i="14"/>
  <c r="A2" i="1"/>
  <c r="A2" i="4"/>
  <c r="A2" i="2"/>
  <c r="A2" i="5"/>
  <c r="A2" i="17"/>
  <c r="A2" i="27"/>
  <c r="A2" i="10"/>
  <c r="A2" i="29"/>
  <c r="A2" i="11"/>
  <c r="A2" i="19"/>
  <c r="A2" i="21"/>
  <c r="A3" i="13"/>
  <c r="D5" i="1" l="1"/>
  <c r="F5" i="1"/>
  <c r="G5" i="1" l="1"/>
  <c r="E5" i="1"/>
  <c r="H5"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<sst xmlns="http://schemas.openxmlformats.org/spreadsheetml/2006/main" count="3464" uniqueCount="1059">
  <si>
    <t>Regulatory Financial Performance Report</t>
  </si>
  <si>
    <t xml:space="preserve">                           </t>
  </si>
  <si>
    <t>RIIO-2 start date (enter 2022 for 2021-22)</t>
  </si>
  <si>
    <t>Licensee</t>
  </si>
  <si>
    <t>NGN</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</si>
  <si>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</si>
  <si>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</si>
  <si>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</si>
  <si>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</si>
  <si>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</si>
  <si>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</si>
  <si>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</si>
  <si>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</si>
  <si>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</si>
  <si>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</si>
  <si>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</si>
  <si>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</si>
  <si>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</si>
  <si>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</si>
  <si>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</si>
  <si>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</si>
  <si>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</si>
  <si>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</si>
  <si>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</si>
  <si>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</si>
  <si>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</si>
  <si>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</si>
  <si>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</si>
  <si>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</si>
  <si>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</si>
  <si>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</si>
  <si>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</si>
  <si>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</si>
  <si>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</si>
  <si>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</si>
  <si>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</si>
  <si>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</si>
  <si>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</si>
  <si>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</si>
  <si>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</si>
  <si>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</si>
  <si>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</si>
  <si>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</si>
  <si>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</si>
  <si>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</si>
  <si>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</si>
  <si>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</si>
  <si>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</si>
  <si>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</si>
  <si>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</si>
  <si>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</si>
  <si>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</si>
  <si>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</si>
  <si>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</si>
  <si>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</si>
  <si>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</si>
  <si>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</si>
  <si>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</si>
  <si>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</si>
  <si>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</si>
  <si>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</si>
  <si>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</si>
  <si>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</si>
  <si>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</si>
  <si>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</si>
  <si>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</si>
  <si>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</si>
  <si>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</si>
  <si>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</si>
  <si>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</si>
  <si>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</si>
  <si>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</si>
  <si>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</si>
  <si>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</si>
  <si>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</si>
  <si>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</si>
  <si>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</si>
  <si>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</si>
  <si>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</si>
  <si>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</si>
  <si>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</si>
  <si>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</si>
  <si>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</si>
  <si>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</si>
  <si>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</si>
  <si>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</si>
  <si>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</si>
  <si>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</si>
  <si>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</si>
  <si>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</si>
  <si>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</si>
  <si>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</si>
  <si>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</si>
  <si>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</si>
  <si>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</si>
  <si>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</si>
  <si>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</si>
  <si>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</si>
  <si>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</si>
  <si>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</si>
  <si>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</si>
  <si>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</si>
  <si>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</si>
  <si>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</si>
  <si>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</si>
  <si>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</si>
  <si>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</si>
  <si>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</si>
  <si>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</si>
  <si>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</si>
  <si>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</si>
  <si>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</si>
  <si>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</si>
  <si>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</si>
  <si>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</si>
  <si>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</si>
  <si>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</si>
  <si>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</si>
  <si>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</si>
  <si>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</si>
  <si>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</si>
  <si>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</si>
  <si>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</si>
  <si>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</si>
  <si>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</si>
  <si>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</si>
  <si>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</si>
  <si>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</si>
  <si>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</si>
  <si>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</si>
  <si>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</si>
  <si>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</si>
  <si>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</si>
  <si>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</si>
  <si>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</si>
  <si>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</si>
  <si>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</si>
  <si>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</si>
  <si>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</si>
  <si>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</si>
  <si>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</si>
  <si>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</si>
  <si>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</si>
  <si>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</si>
  <si>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</si>
  <si>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</si>
  <si>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</si>
  <si>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</si>
  <si>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</si>
  <si>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</si>
  <si>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</si>
  <si>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</si>
  <si>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</si>
  <si>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</si>
  <si>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</si>
  <si>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</si>
  <si>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</si>
  <si>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</si>
  <si>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</si>
  <si>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</si>
  <si>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</si>
  <si>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</si>
  <si>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</si>
  <si>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</si>
  <si>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</si>
  <si>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</si>
  <si>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</si>
  <si>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</si>
  <si>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</si>
  <si>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</si>
  <si>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</si>
  <si>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</si>
  <si>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</si>
  <si>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</si>
  <si>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</si>
  <si>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</si>
  <si>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</si>
  <si>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</si>
  <si>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</si>
  <si>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</si>
  <si>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</si>
  <si>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</si>
  <si>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</si>
  <si>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</si>
  <si>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</si>
  <si>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</si>
  <si>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</si>
  <si>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</si>
  <si>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</si>
  <si>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</si>
  <si>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</si>
  <si>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</si>
  <si>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</si>
  <si>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</si>
  <si>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</si>
  <si>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</si>
  <si>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</si>
  <si>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</si>
  <si>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</si>
  <si>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</si>
  <si>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</si>
  <si>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</si>
  <si>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</si>
  <si>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</si>
  <si>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</si>
  <si>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</si>
  <si>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</si>
  <si>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</si>
  <si>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</si>
  <si>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</si>
  <si>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</si>
  <si>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</si>
  <si>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</si>
  <si>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</si>
  <si>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</si>
  <si>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</si>
  <si>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</si>
  <si>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</si>
  <si>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</si>
  <si>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</si>
  <si>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</si>
  <si>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</si>
  <si>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</si>
  <si>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</si>
  <si>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</si>
  <si>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</si>
  <si>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</si>
  <si>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</si>
  <si>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</si>
  <si>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</si>
  <si>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</si>
  <si>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</si>
  <si>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</si>
  <si>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</si>
  <si>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</si>
  <si>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</si>
  <si>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</si>
  <si>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</si>
  <si>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</si>
  <si>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</si>
  <si>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</si>
  <si>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</si>
  <si>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</si>
  <si>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</si>
  <si>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</si>
  <si>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</si>
  <si>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</si>
  <si>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</si>
  <si>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</si>
  <si>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</si>
  <si>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</si>
  <si>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</si>
  <si>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</si>
  <si>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</si>
  <si>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</si>
  <si>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</si>
  <si>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</si>
  <si>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</si>
  <si>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</si>
  <si>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</si>
  <si>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</si>
  <si>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</si>
  <si>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</si>
  <si>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</si>
  <si>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</si>
  <si>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</si>
  <si>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</si>
  <si>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</si>
  <si>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</si>
  <si>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</si>
  <si>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</si>
  <si>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</si>
  <si>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</si>
  <si>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</si>
  <si>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</si>
  <si>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</si>
  <si>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</si>
  <si>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</si>
  <si>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</si>
  <si>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</si>
  <si>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</si>
  <si>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</si>
  <si>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</si>
  <si>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</si>
  <si>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</si>
  <si>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</si>
  <si>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</si>
  <si>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</si>
  <si>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</si>
  <si>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</si>
  <si>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</si>
  <si>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</si>
  <si>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</si>
  <si>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</si>
  <si>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</si>
  <si>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</si>
  <si>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</si>
  <si>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</si>
  <si>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</si>
  <si>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</si>
  <si>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</si>
  <si>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</si>
  <si>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</si>
  <si>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</si>
  <si>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</si>
  <si>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</si>
  <si>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</si>
  <si>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</si>
  <si>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</si>
  <si>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</si>
  <si>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</si>
  <si>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</si>
  <si>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</si>
  <si>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</si>
  <si>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</si>
  <si>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</si>
  <si>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</si>
  <si>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</si>
  <si>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</si>
  <si>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</si>
  <si>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</si>
  <si>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</si>
  <si>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</si>
  <si>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</si>
  <si>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</si>
  <si>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</si>
  <si>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</si>
  <si>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</si>
  <si>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</si>
  <si>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</si>
  <si>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</si>
  <si>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</si>
  <si>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</si>
  <si>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</si>
  <si>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</si>
  <si>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</si>
  <si>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</si>
  <si>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</si>
  <si>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</si>
  <si>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</si>
  <si>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</si>
  <si>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</si>
  <si>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</si>
  <si>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</si>
  <si>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</si>
  <si>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</si>
  <si>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</si>
  <si>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</si>
  <si>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</si>
  <si>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</si>
  <si>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</si>
  <si>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</si>
  <si>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</si>
  <si>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</si>
  <si>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</si>
  <si>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</si>
  <si>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</si>
  <si>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</si>
  <si>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</si>
  <si>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</si>
  <si>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</si>
  <si>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</si>
  <si>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</si>
  <si>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</si>
  <si>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</si>
  <si>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</si>
  <si>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</si>
  <si>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</si>
  <si>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</si>
  <si>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</si>
  <si>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</si>
  <si>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</si>
  <si>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</si>
  <si>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</si>
  <si>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</si>
  <si>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</si>
  <si>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</si>
  <si>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</si>
  <si>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</si>
  <si>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</si>
  <si>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</si>
  <si>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</si>
  <si>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</si>
  <si>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</si>
  <si>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</si>
  <si>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</si>
  <si>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</si>
  <si>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</si>
  <si>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</si>
  <si>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</si>
  <si>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</si>
  <si>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</si>
  <si>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</si>
  <si>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</si>
  <si>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</si>
  <si>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</si>
  <si>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</si>
  <si>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</si>
  <si>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</si>
  <si>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</si>
  <si>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</si>
  <si>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</si>
  <si>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</si>
  <si>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</si>
  <si>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</si>
  <si>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</si>
  <si>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</si>
  <si>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</si>
  <si>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</si>
  <si>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</si>
  <si>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</si>
  <si>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</si>
  <si>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</si>
  <si>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</si>
  <si>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</si>
  <si>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</si>
  <si>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</si>
  <si>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</si>
  <si>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</si>
  <si>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</si>
  <si>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</si>
  <si>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</si>
  <si>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</si>
  <si>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</si>
  <si>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</si>
  <si>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</si>
  <si>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</si>
  <si>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</si>
  <si>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</si>
  <si>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</si>
  <si>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</si>
  <si>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</si>
  <si>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</si>
  <si>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</si>
  <si>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</si>
  <si>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</si>
  <si>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</si>
  <si>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</si>
  <si>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</si>
  <si>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</si>
  <si>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</si>
  <si>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</si>
  <si>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</si>
  <si>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</si>
  <si>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</si>
  <si>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</si>
  <si>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</si>
  <si>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</si>
  <si>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</si>
  <si>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</si>
  <si>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</si>
  <si>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</si>
  <si>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</si>
  <si>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</si>
  <si>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</si>
  <si>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</si>
  <si>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</si>
  <si>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</si>
  <si>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</si>
  <si>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</si>
  <si>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</si>
  <si>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</si>
  <si>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</si>
  <si>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</si>
  <si>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</si>
  <si>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</si>
  <si>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</si>
  <si>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</si>
  <si>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</si>
  <si>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</si>
  <si>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</si>
  <si>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</si>
  <si>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</si>
  <si>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</si>
  <si>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</si>
  <si>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</si>
  <si>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</si>
  <si>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</si>
  <si>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</si>
  <si>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</si>
  <si>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</si>
  <si>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</si>
  <si>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</si>
  <si>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</si>
  <si>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</si>
  <si>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</si>
  <si>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</si>
  <si>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</si>
  <si>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</si>
  <si>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</si>
  <si>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</si>
  <si>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</si>
  <si>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</si>
  <si>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</si>
  <si>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</si>
  <si>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</si>
  <si>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</si>
  <si>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</si>
  <si>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</si>
  <si>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</si>
  <si>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</si>
  <si>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</si>
  <si>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</si>
  <si>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</si>
  <si>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</si>
  <si>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</si>
  <si>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</si>
  <si>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</si>
  <si>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</si>
  <si>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</si>
  <si>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</si>
  <si>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</si>
  <si>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</si>
  <si>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</si>
  <si>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</si>
  <si>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</si>
  <si>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</si>
  <si>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</si>
  <si>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</si>
  <si>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</si>
  <si>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</si>
  <si>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</si>
  <si>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</si>
  <si>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</si>
  <si>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</si>
  <si>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</si>
  <si>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</si>
  <si>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</si>
  <si>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</si>
  <si>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</si>
  <si>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</si>
  <si>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</si>
  <si>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</si>
  <si>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</si>
  <si>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</si>
  <si>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</si>
  <si>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</si>
  <si>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</si>
  <si>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</si>
  <si>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</si>
  <si>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</si>
  <si>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</si>
  <si>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</si>
  <si>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</si>
  <si>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</si>
  <si>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</si>
  <si>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</si>
  <si>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</si>
  <si>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</si>
  <si>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</si>
  <si>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</si>
  <si>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</si>
  <si>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</si>
  <si>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</si>
  <si>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</si>
  <si>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</si>
  <si>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</si>
  <si>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</si>
  <si>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</si>
  <si>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</si>
  <si>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</si>
  <si>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</si>
  <si>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</si>
  <si>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</si>
  <si>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</si>
  <si>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</si>
  <si>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</si>
  <si>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</si>
  <si>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</si>
  <si>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</si>
  <si>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</si>
  <si>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</si>
  <si>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</si>
  <si>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</si>
  <si>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</si>
  <si>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</si>
  <si>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</si>
  <si>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</si>
  <si>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</si>
  <si>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</si>
  <si>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</si>
  <si>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</si>
  <si>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</si>
  <si>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</si>
  <si>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</si>
  <si>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</si>
  <si>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</si>
  <si>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</si>
  <si>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</si>
  <si>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</si>
  <si>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</si>
  <si>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</si>
  <si>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</si>
  <si>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</si>
  <si>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</si>
  <si>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</si>
  <si>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</si>
  <si>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</si>
  <si>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</si>
  <si>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</si>
  <si>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</si>
  <si>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</si>
  <si>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</si>
  <si>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</si>
  <si>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</si>
  <si>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</si>
  <si>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</si>
  <si>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</si>
  <si>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</si>
  <si>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</si>
  <si>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</si>
  <si>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</si>
  <si>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</si>
  <si>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</si>
  <si>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</si>
  <si>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</si>
  <si>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</si>
  <si>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</si>
  <si>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</si>
  <si>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</si>
  <si>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</si>
  <si>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</si>
  <si>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</si>
  <si>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</si>
  <si>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</si>
  <si>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</si>
  <si>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</si>
  <si>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</si>
  <si>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</si>
  <si>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</si>
  <si>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</si>
  <si>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</si>
  <si>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</si>
  <si>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</si>
  <si>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</si>
  <si>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</si>
  <si>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</si>
  <si>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</si>
  <si>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</si>
  <si>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</si>
  <si>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</si>
  <si>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</si>
  <si>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</si>
  <si>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</si>
  <si>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</si>
  <si>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</si>
  <si>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</si>
  <si>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</si>
  <si>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</si>
  <si>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</si>
  <si>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</si>
  <si>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</si>
  <si>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</si>
  <si>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</si>
  <si>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</si>
  <si>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</si>
  <si>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</si>
  <si>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</si>
  <si>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</si>
  <si>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</si>
  <si>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</si>
  <si>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</si>
  <si>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</si>
  <si>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</si>
  <si>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</si>
  <si>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</si>
  <si>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</si>
  <si>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</si>
  <si>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</si>
  <si>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</si>
  <si>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</si>
  <si>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</si>
  <si>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</si>
  <si>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</si>
  <si>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</si>
  <si>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</si>
  <si>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</si>
  <si>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</si>
  <si>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</si>
  <si>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</si>
  <si>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</si>
  <si>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</si>
  <si>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</si>
  <si>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</si>
  <si>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</si>
  <si>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</si>
  <si>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</si>
  <si>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</si>
  <si>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</si>
  <si>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</si>
  <si>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</si>
  <si>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</si>
  <si>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</si>
  <si>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</si>
  <si>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</si>
  <si>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</si>
  <si>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</si>
  <si>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</si>
  <si>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</si>
  <si>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</si>
  <si>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</si>
  <si>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</si>
  <si>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</si>
  <si>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</si>
  <si>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</si>
  <si>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</si>
  <si>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</si>
  <si>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</si>
  <si>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</si>
  <si>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</si>
  <si>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</si>
  <si>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</si>
  <si>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</si>
  <si>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</si>
  <si>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</si>
  <si>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</si>
  <si>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</si>
  <si>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</si>
  <si>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</si>
  <si>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</si>
  <si>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</si>
  <si>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</si>
  <si>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</si>
  <si>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</si>
  <si>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</si>
  <si>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</si>
  <si>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</si>
  <si>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</si>
  <si>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</si>
  <si>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</si>
  <si>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</si>
  <si>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</si>
  <si>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</si>
  <si>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</si>
  <si>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</si>
  <si>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</si>
  <si>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</si>
  <si>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</si>
  <si>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</si>
  <si>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</si>
  <si>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</si>
  <si>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</si>
  <si>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</si>
  <si>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</si>
  <si>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</si>
  <si>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</si>
  <si>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</si>
  <si>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</si>
  <si>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</si>
  <si>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</si>
  <si>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</si>
  <si>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</si>
  <si>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</si>
  <si>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</si>
  <si>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</si>
  <si>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</si>
  <si>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</si>
  <si>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</si>
  <si>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</si>
  <si>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</si>
  <si>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</si>
  <si>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</si>
  <si>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</si>
  <si>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</si>
  <si>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</si>
  <si>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</si>
  <si>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</si>
  <si>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</si>
  <si>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</si>
  <si>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</si>
  <si>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</si>
  <si>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</si>
  <si>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</si>
  <si>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</si>
  <si>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</si>
  <si>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</si>
  <si>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</si>
  <si>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</si>
  <si>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</si>
  <si>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</si>
  <si>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</si>
  <si>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</si>
  <si>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</si>
  <si>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</si>
  <si>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</si>
  <si>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</si>
  <si>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</si>
  <si>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</si>
  <si>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</si>
  <si>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</si>
  <si>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</si>
  <si>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</si>
  <si>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</si>
  <si>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</si>
  <si>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</si>
  <si>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</si>
  <si>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</si>
  <si>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</si>
  <si>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</si>
  <si>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4. [Insert adjustment as necessary]</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</si>
  <si>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</si>
  <si>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</si>
  <si>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</si>
  <si>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</si>
  <si>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</si>
  <si>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</si>
  <si>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</si>
  <si>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</si>
  <si>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</si>
  <si>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</si>
  <si>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</si>
  <si>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</si>
  <si>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</si>
  <si>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</si>
  <si>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11. [Insert adjustment as necessary]</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</si>
  <si>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</si>
  <si>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</si>
  <si>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</si>
  <si>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</si>
  <si>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</si>
  <si>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</si>
  <si>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</si>
  <si>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</si>
  <si>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</si>
  <si>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</si>
  <si>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</si>
  <si>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</si>
  <si>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</si>
  <si>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</si>
  <si>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</si>
  <si>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</si>
  <si>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</si>
  <si>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</si>
  <si>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</si>
  <si>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</si>
  <si>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</si>
  <si>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</si>
  <si>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</si>
  <si>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</si>
  <si>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</si>
  <si>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</si>
  <si>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</si>
  <si>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</si>
  <si>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</si>
  <si>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</si>
  <si>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</si>
  <si>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</si>
  <si>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</si>
  <si>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</si>
  <si>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</si>
  <si>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</si>
  <si>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</si>
  <si>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</si>
  <si>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</si>
  <si>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</si>
  <si>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</si>
  <si>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</si>
  <si>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</si>
  <si>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</si>
  <si>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</si>
  <si>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</si>
  <si>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</si>
  <si>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</si>
  <si>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</si>
  <si>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</si>
  <si>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</si>
  <si>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</si>
  <si>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</si>
  <si>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</si>
  <si>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</si>
  <si>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</si>
  <si>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</si>
  <si>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</si>
  <si>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</si>
  <si>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</si>
  <si>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</si>
  <si>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</si>
  <si>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</si>
  <si>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</si>
  <si>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</si>
  <si>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</si>
  <si>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</si>
  <si>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</si>
  <si>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</si>
  <si>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</si>
  <si>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</si>
  <si>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</si>
  <si>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</si>
  <si>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</si>
  <si>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</si>
  <si>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</si>
  <si>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</si>
  <si>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</si>
  <si>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</si>
  <si>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</si>
  <si>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</si>
  <si>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</si>
  <si>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</si>
  <si>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</si>
  <si>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</si>
  <si>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</si>
  <si>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</si>
  <si>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</si>
  <si>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</si>
  <si>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</si>
  <si>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</si>
  <si>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</si>
  <si>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</si>
  <si>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</si>
  <si>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</si>
  <si>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</si>
  <si>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</si>
  <si>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</si>
  <si>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</si>
  <si>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</si>
  <si>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</si>
  <si>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</si>
  <si>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</si>
  <si>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</si>
  <si>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</si>
  <si>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</si>
  <si>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</si>
  <si>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</si>
  <si>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</si>
  <si>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</si>
  <si>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</si>
  <si>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</si>
  <si>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</si>
  <si>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</si>
  <si>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</si>
  <si>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</si>
  <si>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</si>
  <si>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</si>
  <si>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</si>
  <si>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</si>
  <si>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</si>
  <si>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</si>
  <si>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</si>
  <si>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</si>
  <si>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</si>
  <si>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</si>
  <si>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</si>
  <si>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</si>
  <si>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</si>
  <si>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</si>
  <si>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</si>
  <si>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</si>
  <si>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</si>
  <si>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</si>
  <si>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</si>
  <si>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</si>
  <si>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2. Amounts owed to Group undertakings</t>
  </si>
  <si>
    <t>3. Amounts owed by Group undertakings</t>
  </si>
  <si>
    <t>Connection costs outside of the price control</t>
  </si>
  <si>
    <t>Directly remunerated services</t>
  </si>
  <si>
    <t xml:space="preserve">Network Innovation Allowance (NIA) </t>
  </si>
  <si>
    <t>Other Non Activity Based Costs</t>
  </si>
  <si>
    <t>Out of Area Networks</t>
  </si>
  <si>
    <t>Pass through</t>
  </si>
  <si>
    <t>Sale proceeds from scrap</t>
  </si>
  <si>
    <t>Strategic Innovation Fund (SIF)</t>
  </si>
  <si>
    <t>IFRS 16 - Right of Use Additions</t>
  </si>
  <si>
    <t>Prepayments on Long Lead Plant &amp; Materials</t>
  </si>
  <si>
    <t>WIP reclassification to Assets Under Construction (IFRS 15)</t>
  </si>
  <si>
    <t>Adjustment to C1 required - Allocation of Income relating to closely associated indirects</t>
  </si>
  <si>
    <t>Capital contributions amortisation</t>
  </si>
  <si>
    <t>Connections WIP</t>
  </si>
  <si>
    <t>Dividends Receivable - Trade Investments</t>
  </si>
  <si>
    <t>IFRIC 18 - Connections</t>
  </si>
  <si>
    <t>IFRS 15 - Connections</t>
  </si>
  <si>
    <t>IFRS 16 - Leases Adjustment</t>
  </si>
  <si>
    <t>Pension Services Adjustment (Non - Cash)</t>
  </si>
  <si>
    <t>Revenue Items</t>
  </si>
  <si>
    <t>SSE Services IT Depreciation</t>
  </si>
  <si>
    <t>SSE Services Property Depreciation</t>
  </si>
  <si>
    <t>SSE Services Property Non-Op Capex</t>
  </si>
  <si>
    <t>SSE Services Transport Depreciation</t>
  </si>
  <si>
    <t>SSE Services Transport Non-Op Capex</t>
  </si>
  <si>
    <t>Other adjustment not included in RRP</t>
  </si>
  <si>
    <t>1. Lease liabilities (reconciling difference)</t>
  </si>
  <si>
    <t>Transfer pricing</t>
  </si>
  <si>
    <t>Shetland Link</t>
  </si>
  <si>
    <t xml:space="preserve">SSEN Distribution Board Executive Directors </t>
  </si>
  <si>
    <t>Both Scottish Hydro Electric Power Distribution PLC (SSEH) &amp; Southern Electric Power Distribution PLC (SSES) are overseen by the SSEN Distribution Board. The Executive Directors Remuneration information above reflects the individuals who represent SSEH &amp; SSES exclusively.</t>
  </si>
  <si>
    <t>All values relate to the 2025/26 financial year
Fixed pay allowances (D29) includes allowances paid in lieu of pension
Benefits (D30) include car allowances, private medical insurance and SIP matching shares
Pension (D32) is employer's contributions towards a defined contribution pension
Incentive (D38) is the value of annual bonuses paid
Performance related pay (D40) is the value of LTIPs vesting during the year (LSP)</t>
  </si>
  <si>
    <t xml:space="preserve">Assistance for high-cost distributors adjustment </t>
  </si>
  <si>
    <t>Cable damage income</t>
  </si>
  <si>
    <t>Customer Funded Reinforcement</t>
  </si>
  <si>
    <t>Diesel generation income</t>
  </si>
  <si>
    <t>LCNF</t>
  </si>
  <si>
    <t>Scrap sales</t>
  </si>
  <si>
    <t>Innovation income</t>
  </si>
  <si>
    <t>Telecome Infrastructure Income - Renewables</t>
  </si>
  <si>
    <t>Other Income/Adjustments</t>
  </si>
  <si>
    <t>Battery costs - Shetland</t>
  </si>
  <si>
    <t>Atypicals Non Sev Weather (Non Price Control)</t>
  </si>
  <si>
    <t xml:space="preserve">Network Innovation Completion (NIC) </t>
  </si>
  <si>
    <t>Bad Debt</t>
  </si>
  <si>
    <t>21/22</t>
  </si>
  <si>
    <t>Recovered Bad Debt</t>
  </si>
  <si>
    <t>Atypicals - Subsea Cables Write Off</t>
  </si>
  <si>
    <t>Submarine cables</t>
  </si>
  <si>
    <t>NEWSAC Storm Claim</t>
  </si>
  <si>
    <t/>
  </si>
  <si>
    <t>OK</t>
  </si>
  <si>
    <t>Cumulative to 2026</t>
  </si>
  <si>
    <t>2023/24</t>
  </si>
  <si>
    <t>2024/25</t>
  </si>
  <si>
    <t>2025/26</t>
  </si>
  <si>
    <t>2026/27</t>
  </si>
  <si>
    <t>2027/28</t>
  </si>
  <si>
    <t>Input values provided in £m 20/21 prices</t>
  </si>
  <si>
    <t>Actuals</t>
  </si>
  <si>
    <t>Forecast</t>
  </si>
  <si>
    <t>Rt* x  PIt* / PI2020/21</t>
  </si>
  <si>
    <t>ADJt*</t>
  </si>
  <si>
    <t>Calculated revenue</t>
  </si>
  <si>
    <t>LARt</t>
  </si>
  <si>
    <t>Kt</t>
  </si>
  <si>
    <t>ARt</t>
  </si>
  <si>
    <t>ok</t>
  </si>
  <si>
    <t>Capitalisation 1 totex</t>
  </si>
  <si>
    <t>Capitalisation 2 totex</t>
  </si>
  <si>
    <t>TRUE</t>
  </si>
  <si>
    <t>NA</t>
  </si>
  <si>
    <t>2026 - Actuals</t>
  </si>
  <si>
    <t>£m 21/22</t>
  </si>
  <si>
    <t>Actual</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</si>
  <si>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</si>
  <si>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</si>
  <si>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</si>
  <si>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</si>
  <si>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</si>
  <si>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</si>
  <si>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</si>
  <si>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</si>
  <si>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</si>
  <si>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</si>
  <si>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</si>
  <si>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</si>
  <si>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</si>
  <si>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</si>
  <si>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</si>
  <si>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</si>
  <si>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</si>
  <si>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</si>
  <si>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</si>
  <si>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Interest rates input (derived from historic data and forward curves as of 30th April 2025)</t>
  </si>
  <si>
    <t>% nominal</t>
  </si>
  <si>
    <t>Monthly inflation rates and indices</t>
  </si>
  <si>
    <t>Month ending</t>
  </si>
  <si>
    <t>FYE</t>
  </si>
  <si>
    <t>CPIH Outturn</t>
  </si>
  <si>
    <t>RPI Outturn</t>
  </si>
  <si>
    <t>CPI Outturn</t>
  </si>
  <si>
    <t>CPIH % forecast</t>
  </si>
  <si>
    <t>RPI % forecast</t>
  </si>
  <si>
    <t>CPI % forecast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</si>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</sst>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9">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3" formatCode="0.000%"/>
    <numFmt numFmtId="354" formatCode="_(* #,##0_);_(* \(#,##0\);_(* &quot;-&quot;??_);_(@_)"/>
    <numFmt numFmtId="355" formatCode="0.0;\(0.0\)"/>
    <numFmt numFmtId="356" formatCode="0.0%;\(0.0%\)"/>
    <numFmt numFmtId="357" formatCode="#,##0.00_);\(#,##0.00\);\-_)"/>
    <numFmt numFmtId="358" formatCode="0.0000%"/>
    <numFmt numFmtId="359" formatCode="#,##0.00%_);\(#,##0.00%\);\-_)"/>
    <numFmt numFmtId="360" formatCode="yyyy/mm"/>
    <numFmt numFmtId="361" formatCode="0.0000"/>
  </numFmts>
  <fonts count="285">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sz val="10"/>
      <color rgb="FFA20000"/>
      <name val="Verdana"/>
      <family val="2"/>
    </font>
    <font>
      <b/>
      <sz val="10"/>
      <color rgb="FFA20000"/>
      <name val="Verdana"/>
      <family val="2"/>
    </font>
    <font>
      <b/>
      <sz val="10"/>
      <color rgb="FF8A0000"/>
      <name val="Verdana"/>
      <family val="2"/>
    </font>
    <font>
      <sz val="10"/>
      <color theme="8"/>
      <name val="Verdana"/>
      <family val="2"/>
    </font>
    <font>
      <b/>
      <sz val="16"/>
      <color theme="4" tint="-0.499984740745262"/>
      <name val="Verdana"/>
      <family val="2"/>
    </font>
    <font>
      <sz val="10"/>
      <color theme="0" tint="-4.9989318521683403E-2"/>
      <name val="Verdana"/>
      <family val="2"/>
    </font>
  </fonts>
  <fills count="140">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rgb="FF366092"/>
        <bgColor indexed="64"/>
      </patternFill>
    </fill>
    <fill>
      <patternFill patternType="solid">
        <fgColor theme="2"/>
        <bgColor indexed="64"/>
      </patternFill>
    </fill>
    <fill>
      <patternFill patternType="solid">
        <fgColor theme="5" tint="0.59999389629810485"/>
        <bgColor indexed="64"/>
      </patternFill>
    </fill>
    <fill>
      <patternFill patternType="solid">
        <fgColor theme="2" tint="-0.749992370372631"/>
        <bgColor indexed="64"/>
      </patternFill>
    </fill>
    <fill>
      <patternFill patternType="darkUp">
        <fgColor theme="0" tint="-0.14996795556505021"/>
        <bgColor indexed="65"/>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6">
    <xf numFmtId="0" fontId="0" fillId="0" borderId="0"/>
    <xf numFmtId="169" fontId="8" fillId="0" borderId="0" applyFont="0" applyFill="0" applyBorder="0" applyAlignment="0" applyProtection="0"/>
    <xf numFmtId="169" fontId="10" fillId="0" borderId="0" applyFont="0" applyFill="0" applyBorder="0" applyAlignment="0" applyProtection="0"/>
    <xf numFmtId="0" fontId="10" fillId="0" borderId="0"/>
    <xf numFmtId="0" fontId="13" fillId="0" borderId="0"/>
    <xf numFmtId="0" fontId="10" fillId="0" borderId="0"/>
    <xf numFmtId="171" fontId="10" fillId="0" borderId="0" applyFont="0" applyFill="0" applyBorder="0" applyAlignment="0" applyProtection="0"/>
    <xf numFmtId="0" fontId="13" fillId="0" borderId="0"/>
    <xf numFmtId="0" fontId="13" fillId="0" borderId="0"/>
    <xf numFmtId="0" fontId="13" fillId="0" borderId="0"/>
    <xf numFmtId="0" fontId="13" fillId="0" borderId="0"/>
    <xf numFmtId="0" fontId="14"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5"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5" fillId="5"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9" fontId="11" fillId="0" borderId="0" applyFont="0" applyFill="0" applyBorder="0" applyAlignment="0" applyProtection="0"/>
    <xf numFmtId="4" fontId="17" fillId="18" borderId="3" applyNumberFormat="0" applyProtection="0">
      <alignment vertical="center"/>
    </xf>
    <xf numFmtId="4" fontId="18" fillId="18" borderId="3" applyNumberFormat="0" applyProtection="0">
      <alignment vertical="center"/>
    </xf>
    <xf numFmtId="4" fontId="17" fillId="18" borderId="3" applyNumberFormat="0" applyProtection="0">
      <alignment horizontal="left" vertical="center" indent="1"/>
    </xf>
    <xf numFmtId="0" fontId="17" fillId="18" borderId="3" applyNumberFormat="0" applyProtection="0">
      <alignment horizontal="left" vertical="top" indent="1"/>
    </xf>
    <xf numFmtId="4" fontId="17" fillId="19" borderId="0" applyNumberFormat="0" applyProtection="0">
      <alignment horizontal="left" vertical="center" indent="1"/>
    </xf>
    <xf numFmtId="4" fontId="19" fillId="20" borderId="3" applyNumberFormat="0" applyProtection="0">
      <alignment horizontal="right" vertical="center"/>
    </xf>
    <xf numFmtId="4" fontId="19" fillId="21" borderId="3" applyNumberFormat="0" applyProtection="0">
      <alignment horizontal="right" vertical="center"/>
    </xf>
    <xf numFmtId="4" fontId="19" fillId="22" borderId="3" applyNumberFormat="0" applyProtection="0">
      <alignment horizontal="right" vertical="center"/>
    </xf>
    <xf numFmtId="4" fontId="19" fillId="23" borderId="3" applyNumberFormat="0" applyProtection="0">
      <alignment horizontal="right" vertical="center"/>
    </xf>
    <xf numFmtId="4" fontId="19" fillId="24" borderId="3" applyNumberFormat="0" applyProtection="0">
      <alignment horizontal="right" vertical="center"/>
    </xf>
    <xf numFmtId="4" fontId="19" fillId="25" borderId="3" applyNumberFormat="0" applyProtection="0">
      <alignment horizontal="right" vertical="center"/>
    </xf>
    <xf numFmtId="4" fontId="19" fillId="26" borderId="3" applyNumberFormat="0" applyProtection="0">
      <alignment horizontal="right" vertical="center"/>
    </xf>
    <xf numFmtId="4" fontId="19" fillId="27" borderId="3" applyNumberFormat="0" applyProtection="0">
      <alignment horizontal="right" vertical="center"/>
    </xf>
    <xf numFmtId="4" fontId="19" fillId="28" borderId="3" applyNumberFormat="0" applyProtection="0">
      <alignment horizontal="right" vertical="center"/>
    </xf>
    <xf numFmtId="4" fontId="17" fillId="29" borderId="4" applyNumberFormat="0" applyProtection="0">
      <alignment horizontal="left" vertical="center" indent="1"/>
    </xf>
    <xf numFmtId="4" fontId="19" fillId="30" borderId="0" applyNumberFormat="0" applyProtection="0">
      <alignment horizontal="left" vertical="center" indent="1"/>
    </xf>
    <xf numFmtId="4" fontId="20" fillId="31" borderId="0" applyNumberFormat="0" applyProtection="0">
      <alignment horizontal="left" vertical="center" indent="1"/>
    </xf>
    <xf numFmtId="4" fontId="19" fillId="19" borderId="3" applyNumberFormat="0" applyProtection="0">
      <alignment horizontal="right" vertical="center"/>
    </xf>
    <xf numFmtId="4" fontId="19" fillId="30" borderId="0" applyNumberFormat="0" applyProtection="0">
      <alignment horizontal="left" vertical="center" indent="1"/>
    </xf>
    <xf numFmtId="4" fontId="19" fillId="19" borderId="0"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top" indent="1"/>
    </xf>
    <xf numFmtId="0" fontId="10" fillId="19" borderId="3" applyNumberFormat="0" applyProtection="0">
      <alignment horizontal="left" vertical="center" indent="1"/>
    </xf>
    <xf numFmtId="0" fontId="10" fillId="19" borderId="3" applyNumberFormat="0" applyProtection="0">
      <alignment horizontal="left" vertical="top" indent="1"/>
    </xf>
    <xf numFmtId="0" fontId="10" fillId="32" borderId="3" applyNumberFormat="0" applyProtection="0">
      <alignment horizontal="left" vertical="center" indent="1"/>
    </xf>
    <xf numFmtId="0" fontId="10" fillId="32" borderId="3" applyNumberFormat="0" applyProtection="0">
      <alignment horizontal="left" vertical="top" indent="1"/>
    </xf>
    <xf numFmtId="0" fontId="10" fillId="30" borderId="3" applyNumberFormat="0" applyProtection="0">
      <alignment horizontal="left" vertical="center" indent="1"/>
    </xf>
    <xf numFmtId="0" fontId="10" fillId="30" borderId="3" applyNumberFormat="0" applyProtection="0">
      <alignment horizontal="left" vertical="top" indent="1"/>
    </xf>
    <xf numFmtId="0" fontId="10" fillId="33" borderId="1" applyNumberFormat="0">
      <protection locked="0"/>
    </xf>
    <xf numFmtId="4" fontId="19" fillId="34" borderId="3" applyNumberFormat="0" applyProtection="0">
      <alignment vertical="center"/>
    </xf>
    <xf numFmtId="4" fontId="21" fillId="34" borderId="3" applyNumberFormat="0" applyProtection="0">
      <alignment vertical="center"/>
    </xf>
    <xf numFmtId="4" fontId="19" fillId="34" borderId="3" applyNumberFormat="0" applyProtection="0">
      <alignment horizontal="left" vertical="center" indent="1"/>
    </xf>
    <xf numFmtId="0" fontId="19" fillId="34" borderId="3" applyNumberFormat="0" applyProtection="0">
      <alignment horizontal="left" vertical="top" indent="1"/>
    </xf>
    <xf numFmtId="4" fontId="19" fillId="30" borderId="3" applyNumberFormat="0" applyProtection="0">
      <alignment horizontal="right" vertical="center"/>
    </xf>
    <xf numFmtId="4" fontId="21" fillId="30" borderId="3" applyNumberFormat="0" applyProtection="0">
      <alignment horizontal="right" vertical="center"/>
    </xf>
    <xf numFmtId="4" fontId="19" fillId="19" borderId="3" applyNumberFormat="0" applyProtection="0">
      <alignment horizontal="left" vertical="center" indent="1"/>
    </xf>
    <xf numFmtId="0" fontId="19" fillId="19" borderId="3" applyNumberFormat="0" applyProtection="0">
      <alignment horizontal="left" vertical="top" indent="1"/>
    </xf>
    <xf numFmtId="4" fontId="22" fillId="35" borderId="0" applyNumberFormat="0" applyProtection="0">
      <alignment horizontal="left" vertical="center" indent="1"/>
    </xf>
    <xf numFmtId="4" fontId="23" fillId="30" borderId="3" applyNumberFormat="0" applyProtection="0">
      <alignment horizontal="right" vertical="center"/>
    </xf>
    <xf numFmtId="0" fontId="24" fillId="0" borderId="0" applyNumberFormat="0" applyFill="0" applyBorder="0" applyAlignment="0" applyProtection="0"/>
    <xf numFmtId="0" fontId="10" fillId="0" borderId="0"/>
    <xf numFmtId="9" fontId="25" fillId="0" borderId="0" applyFont="0" applyFill="0" applyBorder="0" applyAlignment="0" applyProtection="0"/>
    <xf numFmtId="0" fontId="8" fillId="0" borderId="0"/>
    <xf numFmtId="0" fontId="10" fillId="33" borderId="6" applyNumberFormat="0">
      <protection locked="0"/>
    </xf>
    <xf numFmtId="9" fontId="8" fillId="0" borderId="0" applyFont="0" applyFill="0" applyBorder="0" applyAlignment="0" applyProtection="0"/>
    <xf numFmtId="0" fontId="10" fillId="0" borderId="0"/>
    <xf numFmtId="0" fontId="8" fillId="0" borderId="0"/>
    <xf numFmtId="0" fontId="10" fillId="0" borderId="0"/>
    <xf numFmtId="172" fontId="8" fillId="3" borderId="6">
      <alignment vertical="center"/>
      <protection locked="0"/>
    </xf>
    <xf numFmtId="172" fontId="8" fillId="43" borderId="6">
      <alignment vertical="center"/>
    </xf>
    <xf numFmtId="9" fontId="13" fillId="0" borderId="0" applyFont="0" applyFill="0" applyBorder="0" applyAlignment="0" applyProtection="0"/>
    <xf numFmtId="0" fontId="26" fillId="0" borderId="0">
      <alignment vertical="top"/>
    </xf>
    <xf numFmtId="0" fontId="13" fillId="0" borderId="0"/>
    <xf numFmtId="0" fontId="8" fillId="0" borderId="0"/>
    <xf numFmtId="0" fontId="29" fillId="0" borderId="0"/>
    <xf numFmtId="0" fontId="10" fillId="0" borderId="0"/>
    <xf numFmtId="0" fontId="10" fillId="0" borderId="0"/>
    <xf numFmtId="0" fontId="26" fillId="0" borderId="0"/>
    <xf numFmtId="172" fontId="8" fillId="3" borderId="6">
      <alignment vertical="center"/>
      <protection locked="0"/>
    </xf>
    <xf numFmtId="0" fontId="35" fillId="0" borderId="0" applyNumberFormat="0" applyFill="0" applyBorder="0" applyAlignment="0" applyProtection="0"/>
    <xf numFmtId="0" fontId="26" fillId="0" borderId="0"/>
    <xf numFmtId="173" fontId="38" fillId="48" borderId="0" applyBorder="0">
      <alignment vertical="center"/>
    </xf>
    <xf numFmtId="169" fontId="8" fillId="0" borderId="0" applyFont="0" applyFill="0" applyBorder="0" applyAlignment="0" applyProtection="0"/>
    <xf numFmtId="173" fontId="39" fillId="49" borderId="0"/>
    <xf numFmtId="0" fontId="13" fillId="0" borderId="0"/>
    <xf numFmtId="0" fontId="29" fillId="0" borderId="0"/>
    <xf numFmtId="0" fontId="8" fillId="0" borderId="0"/>
    <xf numFmtId="0" fontId="8" fillId="0" borderId="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10" fillId="0" borderId="0">
      <alignment vertical="top"/>
    </xf>
    <xf numFmtId="185" fontId="10" fillId="0" borderId="0">
      <alignment vertical="top"/>
    </xf>
    <xf numFmtId="186" fontId="44" fillId="0" borderId="0"/>
    <xf numFmtId="187" fontId="10" fillId="0" borderId="0"/>
    <xf numFmtId="187" fontId="10" fillId="0" borderId="0"/>
    <xf numFmtId="187" fontId="10" fillId="0" borderId="0"/>
    <xf numFmtId="187" fontId="10" fillId="0" borderId="0"/>
    <xf numFmtId="187" fontId="10" fillId="0" borderId="0"/>
    <xf numFmtId="185" fontId="45" fillId="0" borderId="0"/>
    <xf numFmtId="186" fontId="44" fillId="0" borderId="0"/>
    <xf numFmtId="187" fontId="10" fillId="0" borderId="0"/>
    <xf numFmtId="187" fontId="10" fillId="0" borderId="0"/>
    <xf numFmtId="187" fontId="10" fillId="0" borderId="0"/>
    <xf numFmtId="187" fontId="10" fillId="0" borderId="0"/>
    <xf numFmtId="187" fontId="10" fillId="0" borderId="0"/>
    <xf numFmtId="188" fontId="46" fillId="0" borderId="0" applyFont="0" applyFill="0" applyBorder="0" applyAlignment="0" applyProtection="0">
      <protection locked="0"/>
    </xf>
    <xf numFmtId="189" fontId="45" fillId="0" borderId="0">
      <alignment horizontal="right"/>
    </xf>
    <xf numFmtId="190" fontId="45" fillId="46" borderId="0"/>
    <xf numFmtId="191" fontId="45" fillId="46" borderId="0"/>
    <xf numFmtId="192" fontId="45" fillId="46" borderId="0"/>
    <xf numFmtId="193" fontId="45" fillId="46" borderId="0">
      <alignment horizontal="right"/>
    </xf>
    <xf numFmtId="0" fontId="13" fillId="0" borderId="0"/>
    <xf numFmtId="179" fontId="13" fillId="0" borderId="0"/>
    <xf numFmtId="179"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94"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185" fontId="10" fillId="0" borderId="0"/>
    <xf numFmtId="0" fontId="10" fillId="0" borderId="0"/>
    <xf numFmtId="185" fontId="13" fillId="0" borderId="0"/>
    <xf numFmtId="185" fontId="10" fillId="0" borderId="0"/>
    <xf numFmtId="185" fontId="10" fillId="0" borderId="0"/>
    <xf numFmtId="185" fontId="10"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5" fontId="13" fillId="0" borderId="0"/>
    <xf numFmtId="0" fontId="10" fillId="0" borderId="0"/>
    <xf numFmtId="0" fontId="10" fillId="0" borderId="0"/>
    <xf numFmtId="0" fontId="13" fillId="0" borderId="0"/>
    <xf numFmtId="0" fontId="13" fillId="0" borderId="0"/>
    <xf numFmtId="0" fontId="10" fillId="0" borderId="0"/>
    <xf numFmtId="0" fontId="13" fillId="0" borderId="0"/>
    <xf numFmtId="0" fontId="13" fillId="0" borderId="0"/>
    <xf numFmtId="185" fontId="13" fillId="0" borderId="0"/>
    <xf numFmtId="0" fontId="10" fillId="0" borderId="0"/>
    <xf numFmtId="0" fontId="10" fillId="0" borderId="0"/>
    <xf numFmtId="0" fontId="10" fillId="0" borderId="0"/>
    <xf numFmtId="19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0" fillId="0" borderId="0"/>
    <xf numFmtId="185" fontId="10" fillId="0" borderId="0" applyBorder="0"/>
    <xf numFmtId="185" fontId="47" fillId="0" borderId="0" applyNumberFormat="0" applyFont="0" applyFill="0" applyBorder="0" applyAlignment="0" applyProtection="0"/>
    <xf numFmtId="167" fontId="10" fillId="0" borderId="0" applyFont="0" applyFill="0" applyBorder="0" applyAlignment="0" applyProtection="0"/>
    <xf numFmtId="185" fontId="42" fillId="0" borderId="0" applyNumberFormat="0" applyFill="0" applyBorder="0" applyAlignment="0" applyProtection="0">
      <alignment vertical="top"/>
      <protection locked="0"/>
    </xf>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96" fontId="48" fillId="0" borderId="0">
      <alignment horizontal="right" vertical="center"/>
    </xf>
    <xf numFmtId="0" fontId="49" fillId="0" borderId="0"/>
    <xf numFmtId="0" fontId="49" fillId="0" borderId="0"/>
    <xf numFmtId="0" fontId="49" fillId="0" borderId="0"/>
    <xf numFmtId="0" fontId="49" fillId="0" borderId="0"/>
    <xf numFmtId="0" fontId="49" fillId="0" borderId="0"/>
    <xf numFmtId="0" fontId="10" fillId="0" borderId="0"/>
    <xf numFmtId="0" fontId="10" fillId="0" borderId="0"/>
    <xf numFmtId="185" fontId="49" fillId="0" borderId="0"/>
    <xf numFmtId="38" fontId="50" fillId="0" borderId="0" applyFont="0" applyFill="0" applyBorder="0" applyAlignment="0" applyProtection="0"/>
    <xf numFmtId="38" fontId="5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38" fontId="50" fillId="0" borderId="0" applyFont="0" applyFill="0" applyBorder="0" applyAlignment="0" applyProtection="0"/>
    <xf numFmtId="38" fontId="50" fillId="0" borderId="0" applyFont="0" applyFill="0" applyBorder="0" applyAlignment="0" applyProtection="0"/>
    <xf numFmtId="185" fontId="49" fillId="0" borderId="0"/>
    <xf numFmtId="185" fontId="10" fillId="0" borderId="0" applyFont="0" applyFill="0" applyBorder="0" applyAlignment="0" applyProtection="0"/>
    <xf numFmtId="185" fontId="49" fillId="0" borderId="0"/>
    <xf numFmtId="185" fontId="49" fillId="0" borderId="0"/>
    <xf numFmtId="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xf numFmtId="0" fontId="10" fillId="0" borderId="0" applyFont="0" applyFill="0" applyBorder="0" applyAlignment="0" applyProtection="0"/>
    <xf numFmtId="0" fontId="49" fillId="0" borderId="0"/>
    <xf numFmtId="185" fontId="10" fillId="0" borderId="0"/>
    <xf numFmtId="185" fontId="10" fillId="0" borderId="0"/>
    <xf numFmtId="185"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8" fontId="50" fillId="0" borderId="0" applyFont="0" applyFill="0" applyBorder="0" applyAlignment="0" applyProtection="0"/>
    <xf numFmtId="197" fontId="10" fillId="0" borderId="0" applyFont="0" applyFill="0" applyBorder="0" applyAlignment="0" applyProtection="0"/>
    <xf numFmtId="185" fontId="44" fillId="0" borderId="0" applyFont="0" applyFill="0" applyBorder="0" applyAlignment="0" applyProtection="0"/>
    <xf numFmtId="197" fontId="10" fillId="0" borderId="0" applyFont="0" applyFill="0" applyBorder="0" applyAlignment="0" applyProtection="0"/>
    <xf numFmtId="185" fontId="10" fillId="0" borderId="0"/>
    <xf numFmtId="185" fontId="10" fillId="0" borderId="0"/>
    <xf numFmtId="0" fontId="10" fillId="0" borderId="0"/>
    <xf numFmtId="185" fontId="49" fillId="0" borderId="0"/>
    <xf numFmtId="0"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198" fontId="10" fillId="0" borderId="0" applyFont="0" applyFill="0" applyBorder="0" applyAlignment="0" applyProtection="0"/>
    <xf numFmtId="185" fontId="44" fillId="0" borderId="0" applyFont="0" applyFill="0" applyBorder="0" applyAlignment="0" applyProtection="0"/>
    <xf numFmtId="199" fontId="10" fillId="0" borderId="0" applyFont="0" applyFill="0" applyBorder="0" applyAlignment="0" applyProtection="0"/>
    <xf numFmtId="198" fontId="10" fillId="0" borderId="0" applyFont="0" applyFill="0" applyBorder="0" applyAlignment="0" applyProtection="0"/>
    <xf numFmtId="199" fontId="10" fillId="0" borderId="0" applyFont="0" applyFill="0" applyBorder="0" applyAlignment="0" applyProtection="0"/>
    <xf numFmtId="39" fontId="10" fillId="0" borderId="0" applyFont="0" applyFill="0" applyBorder="0" applyAlignment="0" applyProtection="0"/>
    <xf numFmtId="185" fontId="44" fillId="0" borderId="0" applyFont="0" applyFill="0" applyBorder="0" applyAlignment="0" applyProtection="0"/>
    <xf numFmtId="39" fontId="10" fillId="0" borderId="0" applyFont="0" applyFill="0" applyBorder="0" applyAlignment="0" applyProtection="0"/>
    <xf numFmtId="185" fontId="10" fillId="0" borderId="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85" fontId="49" fillId="0" borderId="0"/>
    <xf numFmtId="185" fontId="42" fillId="0" borderId="0"/>
    <xf numFmtId="185" fontId="42" fillId="0" borderId="0"/>
    <xf numFmtId="38" fontId="50" fillId="0" borderId="0" applyAlignment="0" applyProtection="0"/>
    <xf numFmtId="38" fontId="50" fillId="0" borderId="0" applyFont="0" applyBorder="0" applyAlignment="0" applyProtection="0"/>
    <xf numFmtId="200" fontId="10" fillId="0" borderId="0" applyFont="0" applyFill="0" applyBorder="0" applyProtection="0">
      <alignment vertical="top"/>
    </xf>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49" fillId="0" borderId="0"/>
    <xf numFmtId="185"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49" fillId="0" borderId="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185" fontId="49" fillId="0" borderId="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38" fontId="41" fillId="0" borderId="0" applyAlignment="0" applyProtection="0"/>
    <xf numFmtId="0" fontId="10" fillId="0" borderId="0" applyFont="0" applyFill="0" applyBorder="0" applyAlignment="0" applyProtection="0"/>
    <xf numFmtId="200" fontId="10" fillId="0" borderId="0" applyFont="0" applyFill="0" applyBorder="0" applyProtection="0">
      <alignment vertical="top"/>
    </xf>
    <xf numFmtId="38" fontId="41" fillId="0" borderId="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5" fontId="10" fillId="0" borderId="0"/>
    <xf numFmtId="185" fontId="10" fillId="0" borderId="0"/>
    <xf numFmtId="185" fontId="10" fillId="0" borderId="0"/>
    <xf numFmtId="185" fontId="10" fillId="0" borderId="0"/>
    <xf numFmtId="185" fontId="10" fillId="0" borderId="0"/>
    <xf numFmtId="185" fontId="10" fillId="0" borderId="0"/>
    <xf numFmtId="0" fontId="10" fillId="0" borderId="0"/>
    <xf numFmtId="185" fontId="49" fillId="0" borderId="0"/>
    <xf numFmtId="201" fontId="10" fillId="0" borderId="0" applyFont="0" applyFill="0" applyBorder="0" applyAlignment="0" applyProtection="0"/>
    <xf numFmtId="185" fontId="44" fillId="0" borderId="0" applyFont="0" applyFill="0" applyBorder="0" applyAlignment="0" applyProtection="0"/>
    <xf numFmtId="202" fontId="10" fillId="0" borderId="0" applyFont="0" applyFill="0" applyBorder="0" applyAlignment="0" applyProtection="0"/>
    <xf numFmtId="201" fontId="10" fillId="0" borderId="0" applyFont="0" applyFill="0" applyBorder="0" applyAlignment="0" applyProtection="0"/>
    <xf numFmtId="202" fontId="10" fillId="0" borderId="0" applyFont="0" applyFill="0" applyBorder="0" applyAlignment="0" applyProtection="0"/>
    <xf numFmtId="203" fontId="10" fillId="0" borderId="0" applyFont="0" applyFill="0" applyBorder="0" applyAlignment="0" applyProtection="0"/>
    <xf numFmtId="185" fontId="44" fillId="0" borderId="0" applyFont="0" applyFill="0" applyBorder="0" applyAlignment="0" applyProtection="0"/>
    <xf numFmtId="204" fontId="10" fillId="0" borderId="0" applyFont="0" applyFill="0" applyBorder="0" applyAlignment="0" applyProtection="0"/>
    <xf numFmtId="203" fontId="10" fillId="0" borderId="0" applyFont="0" applyFill="0" applyBorder="0" applyAlignment="0" applyProtection="0"/>
    <xf numFmtId="204" fontId="10" fillId="0" borderId="0" applyFont="0" applyFill="0" applyBorder="0" applyAlignment="0" applyProtection="0"/>
    <xf numFmtId="0" fontId="10" fillId="0" borderId="0" applyFont="0" applyFill="0" applyBorder="0" applyAlignment="0" applyProtection="0"/>
    <xf numFmtId="185" fontId="49" fillId="0" borderId="0"/>
    <xf numFmtId="185" fontId="49" fillId="0" borderId="0"/>
    <xf numFmtId="185" fontId="10" fillId="0" borderId="0"/>
    <xf numFmtId="0" fontId="10" fillId="0" borderId="0" applyFont="0" applyFill="0" applyBorder="0" applyAlignment="0" applyProtection="0"/>
    <xf numFmtId="185" fontId="49" fillId="0" borderId="0"/>
    <xf numFmtId="38" fontId="41" fillId="0" borderId="0" applyAlignment="0" applyProtection="0"/>
    <xf numFmtId="185" fontId="10" fillId="0" borderId="0"/>
    <xf numFmtId="185" fontId="10" fillId="0" borderId="0"/>
    <xf numFmtId="38" fontId="50" fillId="0" borderId="0" applyFont="0" applyFill="0" applyBorder="0" applyAlignment="0" applyProtection="0"/>
    <xf numFmtId="38" fontId="50" fillId="0" borderId="0" applyFont="0" applyFill="0" applyBorder="0" applyAlignment="0" applyProtection="0"/>
    <xf numFmtId="205" fontId="10" fillId="0" borderId="0" applyFont="0" applyFill="0" applyBorder="0" applyAlignment="0" applyProtection="0"/>
    <xf numFmtId="185" fontId="44" fillId="0" borderId="0" applyFont="0" applyFill="0" applyBorder="0" applyAlignment="0" applyProtection="0"/>
    <xf numFmtId="181" fontId="10" fillId="0" borderId="0" applyFont="0" applyFill="0" applyBorder="0" applyAlignment="0" applyProtection="0"/>
    <xf numFmtId="205" fontId="10" fillId="0" borderId="0" applyFont="0" applyFill="0" applyBorder="0" applyAlignment="0" applyProtection="0"/>
    <xf numFmtId="181" fontId="10" fillId="0" borderId="0" applyFont="0" applyFill="0" applyBorder="0" applyAlignment="0" applyProtection="0"/>
    <xf numFmtId="206" fontId="10" fillId="0" borderId="0" applyFont="0" applyFill="0" applyBorder="0" applyAlignment="0" applyProtection="0"/>
    <xf numFmtId="185" fontId="44" fillId="0" borderId="0" applyFont="0" applyFill="0" applyBorder="0" applyAlignment="0" applyProtection="0"/>
    <xf numFmtId="207" fontId="10" fillId="0" borderId="0" applyFont="0" applyFill="0" applyBorder="0" applyAlignment="0" applyProtection="0"/>
    <xf numFmtId="206" fontId="10" fillId="0" borderId="0" applyFont="0" applyFill="0" applyBorder="0" applyAlignment="0" applyProtection="0"/>
    <xf numFmtId="207" fontId="10" fillId="0" borderId="0" applyFont="0" applyFill="0" applyBorder="0" applyAlignment="0" applyProtection="0"/>
    <xf numFmtId="185" fontId="51" fillId="0" borderId="0"/>
    <xf numFmtId="185" fontId="51" fillId="0" borderId="0"/>
    <xf numFmtId="185" fontId="51" fillId="0" borderId="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49" fillId="0" borderId="0"/>
    <xf numFmtId="0" fontId="10" fillId="0" borderId="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0" fontId="10" fillId="0" borderId="0" applyFont="0" applyFill="0" applyBorder="0" applyAlignment="0" applyProtection="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185" fontId="52" fillId="0" borderId="0" applyNumberFormat="0" applyFill="0" applyBorder="0" applyProtection="0">
      <alignment horizontal="left"/>
    </xf>
    <xf numFmtId="185" fontId="53" fillId="0" borderId="0" applyNumberFormat="0" applyFill="0" applyBorder="0" applyProtection="0">
      <alignment horizontal="centerContinuous"/>
    </xf>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51" fillId="0" borderId="0"/>
    <xf numFmtId="185" fontId="51" fillId="0" borderId="0"/>
    <xf numFmtId="208" fontId="54" fillId="0" borderId="0"/>
    <xf numFmtId="185" fontId="42" fillId="0" borderId="0"/>
    <xf numFmtId="185" fontId="42" fillId="0" borderId="0"/>
    <xf numFmtId="185" fontId="51" fillId="0" borderId="0"/>
    <xf numFmtId="185" fontId="51" fillId="0" borderId="0"/>
    <xf numFmtId="185" fontId="51" fillId="0" borderId="0"/>
    <xf numFmtId="0" fontId="10" fillId="0" borderId="0" applyFont="0" applyFill="0" applyBorder="0" applyAlignment="0" applyProtection="0"/>
    <xf numFmtId="185" fontId="10" fillId="0" borderId="0"/>
    <xf numFmtId="185" fontId="49" fillId="0" borderId="0"/>
    <xf numFmtId="208" fontId="54"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209" fontId="55" fillId="0" borderId="0" applyFont="0" applyFill="0" applyBorder="0" applyAlignment="0" applyProtection="0"/>
    <xf numFmtId="210" fontId="42" fillId="0" borderId="0" applyFont="0" applyFill="0" applyBorder="0" applyAlignment="0" applyProtection="0"/>
    <xf numFmtId="211" fontId="56" fillId="0" borderId="0"/>
    <xf numFmtId="212" fontId="42" fillId="0" borderId="0" applyFont="0" applyFill="0" applyBorder="0" applyAlignment="0" applyProtection="0"/>
    <xf numFmtId="213" fontId="55" fillId="0" borderId="0" applyFont="0" applyFill="0" applyBorder="0" applyAlignment="0" applyProtection="0"/>
    <xf numFmtId="0" fontId="13" fillId="0" borderId="0"/>
    <xf numFmtId="0" fontId="10" fillId="0" borderId="0"/>
    <xf numFmtId="0" fontId="10" fillId="0" borderId="0"/>
    <xf numFmtId="0" fontId="10" fillId="0" borderId="0"/>
    <xf numFmtId="19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185" fontId="10" fillId="0" borderId="0"/>
    <xf numFmtId="214" fontId="10" fillId="0" borderId="0" applyBorder="0"/>
    <xf numFmtId="0" fontId="10" fillId="0" borderId="0"/>
    <xf numFmtId="0" fontId="10" fillId="0" borderId="0"/>
    <xf numFmtId="185" fontId="10" fillId="0" borderId="0" applyBorder="0"/>
    <xf numFmtId="214" fontId="10" fillId="0" borderId="0" applyBorder="0"/>
    <xf numFmtId="208" fontId="54" fillId="0" borderId="0"/>
    <xf numFmtId="215" fontId="56" fillId="0" borderId="0"/>
    <xf numFmtId="215" fontId="57" fillId="0" borderId="0"/>
    <xf numFmtId="216" fontId="56" fillId="0" borderId="0"/>
    <xf numFmtId="217" fontId="46" fillId="0" borderId="0" applyFont="0" applyFill="0" applyBorder="0" applyAlignment="0" applyProtection="0">
      <protection locked="0"/>
    </xf>
    <xf numFmtId="218" fontId="58" fillId="0" borderId="0"/>
    <xf numFmtId="185" fontId="57" fillId="0" borderId="0"/>
    <xf numFmtId="218" fontId="59" fillId="0" borderId="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194" fontId="60" fillId="56"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194" fontId="60" fillId="20"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194" fontId="60" fillId="57"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194" fontId="60" fillId="58"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194" fontId="60" fillId="59"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194" fontId="60" fillId="60" borderId="0" applyNumberFormat="0" applyBorder="0" applyAlignment="0" applyProtection="0"/>
    <xf numFmtId="219" fontId="56" fillId="0" borderId="0"/>
    <xf numFmtId="220" fontId="57" fillId="0" borderId="0"/>
    <xf numFmtId="219" fontId="61" fillId="0" borderId="0"/>
    <xf numFmtId="0" fontId="10" fillId="0" borderId="0"/>
    <xf numFmtId="0" fontId="10" fillId="0" borderId="0"/>
    <xf numFmtId="221" fontId="56" fillId="0" borderId="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194" fontId="60" fillId="32"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94" fontId="60" fillId="21"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94" fontId="60" fillId="2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194" fontId="60" fillId="58"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194" fontId="60" fillId="32"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94" fontId="60" fillId="23"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194" fontId="63" fillId="62"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94" fontId="63" fillId="21"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194" fontId="63" fillId="28"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194" fontId="63" fillId="63"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194" fontId="63" fillId="6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94" fontId="63" fillId="24" borderId="0" applyNumberFormat="0" applyBorder="0" applyAlignment="0" applyProtection="0"/>
    <xf numFmtId="0" fontId="44" fillId="0" borderId="0"/>
    <xf numFmtId="0" fontId="14" fillId="65" borderId="0" applyNumberFormat="0" applyBorder="0" applyAlignment="0" applyProtection="0"/>
    <xf numFmtId="0" fontId="14" fillId="12"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194" fontId="63" fillId="67" borderId="0" applyNumberFormat="0" applyBorder="0" applyAlignment="0" applyProtection="0"/>
    <xf numFmtId="0" fontId="14" fillId="68" borderId="0" applyNumberFormat="0" applyBorder="0" applyAlignment="0" applyProtection="0"/>
    <xf numFmtId="0" fontId="14" fillId="11"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94" fontId="63" fillId="22"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94" fontId="63" fillId="26" borderId="0" applyNumberFormat="0" applyBorder="0" applyAlignment="0" applyProtection="0"/>
    <xf numFmtId="0" fontId="14" fillId="68" borderId="0" applyNumberFormat="0" applyBorder="0" applyAlignment="0" applyProtection="0"/>
    <xf numFmtId="0" fontId="14" fillId="9"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194" fontId="63" fillId="63"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194" fontId="63" fillId="64"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94" fontId="63" fillId="25" borderId="0" applyNumberFormat="0" applyBorder="0" applyAlignment="0" applyProtection="0"/>
    <xf numFmtId="222" fontId="64" fillId="0" borderId="9">
      <alignment horizontal="centerContinuous"/>
    </xf>
    <xf numFmtId="223" fontId="65" fillId="40" borderId="12">
      <alignment horizontal="center" vertical="center"/>
    </xf>
    <xf numFmtId="214" fontId="46" fillId="0" borderId="0" applyFont="0" applyFill="0" applyBorder="0" applyAlignment="0" applyProtection="0"/>
    <xf numFmtId="185" fontId="46" fillId="0" borderId="0" applyFont="0" applyFill="0" applyBorder="0" applyAlignment="0" applyProtection="0"/>
    <xf numFmtId="208" fontId="66" fillId="0" borderId="0" applyNumberFormat="0" applyFont="0" applyFill="0" applyBorder="0" applyProtection="0">
      <alignment horizontal="center"/>
    </xf>
    <xf numFmtId="224" fontId="67" fillId="0" borderId="0">
      <alignment horizontal="left"/>
    </xf>
    <xf numFmtId="0" fontId="58" fillId="0" borderId="0"/>
    <xf numFmtId="225" fontId="68" fillId="0" borderId="0" applyFont="0" applyFill="0" applyBorder="0" applyAlignment="0" applyProtection="0"/>
    <xf numFmtId="185" fontId="46" fillId="0" borderId="0" applyFont="0" applyFill="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1" fillId="55"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194" fontId="73" fillId="20" borderId="0" applyNumberFormat="0" applyBorder="0" applyAlignment="0" applyProtection="0"/>
    <xf numFmtId="226" fontId="74" fillId="75" borderId="7" applyNumberFormat="0" applyBorder="0" applyAlignment="0">
      <alignment horizontal="centerContinuous" vertical="center"/>
      <protection hidden="1"/>
    </xf>
    <xf numFmtId="1" fontId="75" fillId="76" borderId="10" applyNumberFormat="0" applyBorder="0" applyAlignment="0">
      <alignment horizontal="center" vertical="top" wrapText="1"/>
      <protection hidden="1"/>
    </xf>
    <xf numFmtId="227" fontId="10" fillId="0" borderId="0" applyFont="0" applyFill="0" applyBorder="0" applyAlignment="0" applyProtection="0"/>
    <xf numFmtId="197" fontId="10" fillId="0" borderId="0" applyNumberFormat="0" applyFont="0" applyAlignment="0" applyProtection="0"/>
    <xf numFmtId="185" fontId="76" fillId="77" borderId="0">
      <alignment horizontal="left"/>
    </xf>
    <xf numFmtId="228" fontId="77" fillId="0" borderId="0" applyFill="0" applyBorder="0" applyAlignment="0" applyProtection="0"/>
    <xf numFmtId="2" fontId="78" fillId="50" borderId="11" applyProtection="0">
      <alignment horizontal="left"/>
      <protection locked="0"/>
    </xf>
    <xf numFmtId="185" fontId="65" fillId="40" borderId="0" applyNumberFormat="0" applyFont="0" applyAlignment="0">
      <alignment horizontal="center"/>
    </xf>
    <xf numFmtId="229" fontId="79" fillId="40" borderId="0" applyFont="0" applyFill="0" applyBorder="0" applyAlignment="0" applyProtection="0"/>
    <xf numFmtId="185" fontId="80" fillId="0" borderId="0" applyNumberFormat="0" applyFill="0" applyBorder="0" applyAlignment="0" applyProtection="0"/>
    <xf numFmtId="185" fontId="81" fillId="0" borderId="9" applyNumberFormat="0" applyFill="0" applyAlignment="0" applyProtection="0"/>
    <xf numFmtId="185" fontId="56" fillId="0" borderId="0"/>
    <xf numFmtId="230" fontId="82" fillId="45" borderId="0" applyFont="0" applyFill="0" applyBorder="0" applyAlignment="0" applyProtection="0"/>
    <xf numFmtId="231" fontId="44" fillId="0" borderId="0" applyAlignment="0" applyProtection="0"/>
    <xf numFmtId="49" fontId="54" fillId="0" borderId="0" applyNumberFormat="0" applyAlignment="0" applyProtection="0">
      <alignment horizontal="left"/>
    </xf>
    <xf numFmtId="49" fontId="83" fillId="0" borderId="13" applyNumberFormat="0" applyAlignment="0" applyProtection="0">
      <alignment horizontal="left" wrapText="1"/>
    </xf>
    <xf numFmtId="49" fontId="84" fillId="0" borderId="0" applyAlignment="0" applyProtection="0">
      <alignment horizontal="left"/>
    </xf>
    <xf numFmtId="232" fontId="42" fillId="0" borderId="0" applyFont="0" applyFill="0" applyBorder="0" applyAlignment="0" applyProtection="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6" fillId="0" borderId="0"/>
    <xf numFmtId="233" fontId="44" fillId="0" borderId="0"/>
    <xf numFmtId="234" fontId="44" fillId="0" borderId="0"/>
    <xf numFmtId="235" fontId="44" fillId="0" borderId="0"/>
    <xf numFmtId="233" fontId="44" fillId="0" borderId="8"/>
    <xf numFmtId="234" fontId="44" fillId="0" borderId="8"/>
    <xf numFmtId="234" fontId="44" fillId="0" borderId="8"/>
    <xf numFmtId="235" fontId="44" fillId="0" borderId="8"/>
    <xf numFmtId="235" fontId="44" fillId="0" borderId="8"/>
    <xf numFmtId="233" fontId="44" fillId="0" borderId="8"/>
    <xf numFmtId="233" fontId="44" fillId="0" borderId="8"/>
    <xf numFmtId="233" fontId="44" fillId="0" borderId="0"/>
    <xf numFmtId="236" fontId="44" fillId="0" borderId="0"/>
    <xf numFmtId="185" fontId="46" fillId="0" borderId="0" applyFill="0" applyBorder="0" applyAlignment="0"/>
    <xf numFmtId="237" fontId="44" fillId="0" borderId="0"/>
    <xf numFmtId="238" fontId="44" fillId="0" borderId="0"/>
    <xf numFmtId="236" fontId="44" fillId="0" borderId="8"/>
    <xf numFmtId="237" fontId="44" fillId="0" borderId="8"/>
    <xf numFmtId="237" fontId="44" fillId="0" borderId="8"/>
    <xf numFmtId="238" fontId="44" fillId="0" borderId="8"/>
    <xf numFmtId="238" fontId="44" fillId="0" borderId="8"/>
    <xf numFmtId="236" fontId="44" fillId="0" borderId="8"/>
    <xf numFmtId="236" fontId="44" fillId="0" borderId="8"/>
    <xf numFmtId="236" fontId="44" fillId="0" borderId="0"/>
    <xf numFmtId="239" fontId="44" fillId="0" borderId="0">
      <alignment horizontal="right"/>
      <protection locked="0"/>
    </xf>
    <xf numFmtId="240" fontId="44" fillId="0" borderId="0">
      <alignment horizontal="right"/>
      <protection locked="0"/>
    </xf>
    <xf numFmtId="241" fontId="44" fillId="0" borderId="0"/>
    <xf numFmtId="242" fontId="44" fillId="0" borderId="0"/>
    <xf numFmtId="243" fontId="44" fillId="0" borderId="0"/>
    <xf numFmtId="241" fontId="44" fillId="0" borderId="8"/>
    <xf numFmtId="242" fontId="44" fillId="0" borderId="8"/>
    <xf numFmtId="242" fontId="44" fillId="0" borderId="8"/>
    <xf numFmtId="243" fontId="44" fillId="0" borderId="8"/>
    <xf numFmtId="243" fontId="44" fillId="0" borderId="8"/>
    <xf numFmtId="241" fontId="44" fillId="0" borderId="8"/>
    <xf numFmtId="241" fontId="44" fillId="0" borderId="8"/>
    <xf numFmtId="241" fontId="44" fillId="0" borderId="0"/>
    <xf numFmtId="244" fontId="10" fillId="46" borderId="0"/>
    <xf numFmtId="185" fontId="10" fillId="0" borderId="0">
      <alignment vertical="center"/>
    </xf>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194" fontId="89" fillId="61" borderId="14" applyNumberFormat="0" applyAlignment="0" applyProtection="0"/>
    <xf numFmtId="194" fontId="89" fillId="61" borderId="14" applyNumberFormat="0" applyAlignment="0" applyProtection="0"/>
    <xf numFmtId="38" fontId="90" fillId="0" borderId="0" applyNumberFormat="0" applyFill="0" applyBorder="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194" fontId="92" fillId="79" borderId="15" applyNumberFormat="0" applyAlignment="0" applyProtection="0"/>
    <xf numFmtId="38" fontId="10" fillId="0" borderId="0" applyNumberFormat="0" applyFill="0" applyBorder="0" applyAlignment="0" applyProtection="0">
      <protection locked="0"/>
    </xf>
    <xf numFmtId="38" fontId="10" fillId="0" borderId="0" applyNumberFormat="0" applyFill="0" applyBorder="0" applyAlignment="0" applyProtection="0">
      <protection locked="0"/>
    </xf>
    <xf numFmtId="38" fontId="10" fillId="0" borderId="0" applyNumberFormat="0" applyFill="0" applyBorder="0" applyAlignment="0" applyProtection="0">
      <protection locked="0"/>
    </xf>
    <xf numFmtId="37" fontId="65" fillId="0" borderId="9">
      <alignment horizontal="center"/>
    </xf>
    <xf numFmtId="37" fontId="65" fillId="0" borderId="0">
      <alignment horizontal="center" vertical="center" wrapText="1"/>
    </xf>
    <xf numFmtId="1" fontId="93" fillId="0" borderId="16">
      <alignment vertical="top"/>
    </xf>
    <xf numFmtId="178" fontId="94" fillId="0" borderId="0" applyBorder="0">
      <alignment horizontal="right"/>
    </xf>
    <xf numFmtId="178" fontId="94" fillId="0" borderId="17" applyAlignment="0">
      <alignment horizontal="right"/>
    </xf>
    <xf numFmtId="245" fontId="42" fillId="0" borderId="0"/>
    <xf numFmtId="245" fontId="42" fillId="0" borderId="0"/>
    <xf numFmtId="245" fontId="42" fillId="0" borderId="0"/>
    <xf numFmtId="245" fontId="42" fillId="0" borderId="0"/>
    <xf numFmtId="245" fontId="42" fillId="0" borderId="0"/>
    <xf numFmtId="245" fontId="42" fillId="0" borderId="0"/>
    <xf numFmtId="245" fontId="42" fillId="0" borderId="0"/>
    <xf numFmtId="245" fontId="42" fillId="0" borderId="0"/>
    <xf numFmtId="38" fontId="10" fillId="0" borderId="0" applyFont="0" applyFill="0" applyBorder="0" applyAlignment="0" applyProtection="0"/>
    <xf numFmtId="208" fontId="46" fillId="0" borderId="0" applyFont="0" applyFill="0" applyBorder="0" applyAlignment="0" applyProtection="0">
      <protection locked="0"/>
    </xf>
    <xf numFmtId="40" fontId="46" fillId="0" borderId="0" applyFont="0" applyFill="0" applyBorder="0" applyAlignment="0" applyProtection="0">
      <protection locked="0"/>
    </xf>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applyNumberFormat="0" applyFont="0" applyBorder="0" applyAlignment="0"/>
    <xf numFmtId="211" fontId="56" fillId="0" borderId="0"/>
    <xf numFmtId="246" fontId="58" fillId="0" borderId="0"/>
    <xf numFmtId="185" fontId="95" fillId="0" borderId="0" applyFont="0" applyFill="0" applyBorder="0" applyAlignment="0" applyProtection="0">
      <alignment horizontal="right"/>
    </xf>
    <xf numFmtId="247" fontId="95" fillId="0" borderId="0" applyFont="0" applyFill="0" applyBorder="0" applyAlignment="0" applyProtection="0"/>
    <xf numFmtId="185" fontId="95" fillId="0" borderId="0" applyFont="0" applyFill="0" applyBorder="0" applyAlignment="0" applyProtection="0">
      <alignment horizontal="right"/>
    </xf>
    <xf numFmtId="0"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246" fontId="13" fillId="0" borderId="0" applyFont="0" applyFill="0" applyBorder="0" applyAlignment="0" applyProtection="0"/>
    <xf numFmtId="179" fontId="13" fillId="0" borderId="0" applyFont="0" applyFill="0" applyBorder="0" applyAlignment="0" applyProtection="0"/>
    <xf numFmtId="197"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248" fontId="13" fillId="0" borderId="0" applyFont="0" applyFill="0" applyBorder="0" applyAlignment="0" applyProtection="0"/>
    <xf numFmtId="249" fontId="13" fillId="0" borderId="0" applyFont="0" applyFill="0" applyBorder="0" applyAlignment="0" applyProtection="0"/>
    <xf numFmtId="249" fontId="13" fillId="0" borderId="0" applyFont="0" applyFill="0" applyBorder="0" applyAlignment="0" applyProtection="0"/>
    <xf numFmtId="178" fontId="13" fillId="0" borderId="0" applyFont="0" applyFill="0" applyBorder="0" applyAlignment="0" applyProtection="0"/>
    <xf numFmtId="193"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9"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9"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250"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251" fontId="10" fillId="0" borderId="0" applyFont="0" applyFill="0" applyBorder="0" applyAlignment="0" applyProtection="0"/>
    <xf numFmtId="169" fontId="19"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52" fontId="10" fillId="0" borderId="0" applyFont="0" applyFill="0" applyBorder="0" applyAlignment="0" applyProtection="0"/>
    <xf numFmtId="38" fontId="42" fillId="0" borderId="0" applyFill="0" applyBorder="0" applyProtection="0">
      <alignment horizontal="center"/>
    </xf>
    <xf numFmtId="185" fontId="96" fillId="0" borderId="0">
      <protection locked="0"/>
    </xf>
    <xf numFmtId="253" fontId="10" fillId="0" borderId="0" applyBorder="0"/>
    <xf numFmtId="254" fontId="54" fillId="0" borderId="0" applyBorder="0"/>
    <xf numFmtId="255" fontId="10" fillId="0" borderId="0" applyFill="0" applyBorder="0">
      <alignment horizontal="left"/>
    </xf>
    <xf numFmtId="185" fontId="97" fillId="0" borderId="0" applyNumberFormat="0" applyAlignment="0">
      <alignment horizontal="left"/>
    </xf>
    <xf numFmtId="37" fontId="10" fillId="80" borderId="0" applyFont="0" applyBorder="0" applyAlignment="0" applyProtection="0"/>
    <xf numFmtId="197" fontId="51" fillId="80" borderId="0" applyFont="0" applyBorder="0" applyAlignment="0" applyProtection="0"/>
    <xf numFmtId="39" fontId="51" fillId="80" borderId="0" applyFont="0" applyBorder="0" applyAlignment="0" applyProtection="0"/>
    <xf numFmtId="256" fontId="98" fillId="0" borderId="0"/>
    <xf numFmtId="164" fontId="46" fillId="0" borderId="0" applyFont="0" applyFill="0" applyBorder="0" applyAlignment="0" applyProtection="0">
      <protection locked="0"/>
    </xf>
    <xf numFmtId="165" fontId="46" fillId="0" borderId="0" applyFont="0" applyFill="0" applyBorder="0" applyAlignment="0" applyProtection="0">
      <protection locked="0"/>
    </xf>
    <xf numFmtId="166" fontId="10" fillId="0" borderId="0">
      <alignment horizontal="right"/>
    </xf>
    <xf numFmtId="185" fontId="95" fillId="0" borderId="0" applyFont="0" applyFill="0" applyBorder="0" applyAlignment="0" applyProtection="0">
      <alignment horizontal="right"/>
    </xf>
    <xf numFmtId="257" fontId="29" fillId="0" borderId="0" applyFont="0" applyFill="0" applyBorder="0" applyAlignment="0" applyProtection="0"/>
    <xf numFmtId="258" fontId="10" fillId="0" borderId="0" applyFont="0" applyFill="0" applyBorder="0" applyAlignment="0" applyProtection="0"/>
    <xf numFmtId="185" fontId="95" fillId="0" borderId="0" applyFont="0" applyFill="0" applyBorder="0" applyAlignment="0" applyProtection="0">
      <alignment horizontal="right"/>
    </xf>
    <xf numFmtId="257" fontId="14" fillId="0" borderId="0" applyFont="0" applyFill="0" applyBorder="0" applyAlignment="0" applyProtection="0"/>
    <xf numFmtId="255" fontId="10" fillId="0" borderId="0" applyFont="0" applyFill="0" applyBorder="0" applyAlignment="0" applyProtection="0"/>
    <xf numFmtId="257" fontId="14" fillId="0" borderId="0" applyFont="0" applyFill="0" applyBorder="0" applyAlignment="0" applyProtection="0"/>
    <xf numFmtId="257" fontId="14" fillId="0" borderId="0" applyFont="0" applyFill="0" applyBorder="0" applyAlignment="0" applyProtection="0"/>
    <xf numFmtId="259" fontId="10" fillId="0" borderId="0" applyFont="0" applyFill="0" applyBorder="0" applyAlignment="0" applyProtection="0"/>
    <xf numFmtId="185" fontId="10" fillId="0" borderId="0" applyFont="0" applyFill="0" applyBorder="0" applyAlignment="0" applyProtection="0"/>
    <xf numFmtId="49" fontId="99" fillId="81" borderId="0" applyAlignment="0" applyProtection="0">
      <alignment vertical="center"/>
    </xf>
    <xf numFmtId="260" fontId="45" fillId="46" borderId="11">
      <alignment horizontal="right"/>
    </xf>
    <xf numFmtId="261" fontId="42" fillId="0" borderId="0" applyFont="0" applyFill="0" applyBorder="0" applyAlignment="0" applyProtection="0"/>
    <xf numFmtId="233" fontId="44" fillId="45" borderId="18">
      <protection locked="0"/>
    </xf>
    <xf numFmtId="234" fontId="44" fillId="45" borderId="18">
      <protection locked="0"/>
    </xf>
    <xf numFmtId="235" fontId="44" fillId="45" borderId="18">
      <protection locked="0"/>
    </xf>
    <xf numFmtId="233" fontId="44" fillId="45" borderId="18">
      <protection locked="0"/>
    </xf>
    <xf numFmtId="236" fontId="44" fillId="45" borderId="18">
      <protection locked="0"/>
    </xf>
    <xf numFmtId="237" fontId="44" fillId="45" borderId="18">
      <protection locked="0"/>
    </xf>
    <xf numFmtId="238" fontId="44" fillId="45" borderId="18">
      <protection locked="0"/>
    </xf>
    <xf numFmtId="236" fontId="44" fillId="45" borderId="18">
      <protection locked="0"/>
    </xf>
    <xf numFmtId="239" fontId="44" fillId="37" borderId="18">
      <alignment horizontal="right"/>
      <protection locked="0"/>
    </xf>
    <xf numFmtId="240" fontId="44" fillId="37" borderId="18">
      <alignment horizontal="right"/>
      <protection locked="0"/>
    </xf>
    <xf numFmtId="0" fontId="44" fillId="82" borderId="18">
      <alignment horizontal="left"/>
      <protection locked="0"/>
    </xf>
    <xf numFmtId="49" fontId="44" fillId="38" borderId="18">
      <alignment horizontal="left" vertical="top" wrapText="1"/>
      <protection locked="0"/>
    </xf>
    <xf numFmtId="241" fontId="44" fillId="45" borderId="18">
      <protection locked="0"/>
    </xf>
    <xf numFmtId="242" fontId="44" fillId="45" borderId="18">
      <protection locked="0"/>
    </xf>
    <xf numFmtId="243" fontId="44" fillId="45" borderId="18">
      <protection locked="0"/>
    </xf>
    <xf numFmtId="241" fontId="44" fillId="45" borderId="18">
      <protection locked="0"/>
    </xf>
    <xf numFmtId="49" fontId="44" fillId="38" borderId="18">
      <alignment horizontal="left"/>
      <protection locked="0"/>
    </xf>
    <xf numFmtId="262" fontId="44" fillId="45" borderId="18">
      <alignment horizontal="left" indent="1"/>
      <protection locked="0"/>
    </xf>
    <xf numFmtId="263" fontId="10" fillId="45" borderId="19"/>
    <xf numFmtId="263" fontId="10" fillId="45" borderId="19"/>
    <xf numFmtId="263" fontId="10" fillId="45" borderId="19"/>
    <xf numFmtId="263" fontId="10" fillId="45" borderId="19"/>
    <xf numFmtId="263" fontId="10" fillId="45" borderId="19"/>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185" fontId="95" fillId="0" borderId="0" applyFont="0" applyFill="0" applyBorder="0" applyAlignment="0" applyProtection="0"/>
    <xf numFmtId="265" fontId="10" fillId="0" borderId="0" applyFont="0" applyFill="0" applyBorder="0" applyAlignment="0" applyProtection="0"/>
    <xf numFmtId="185" fontId="95" fillId="0" borderId="0" applyFont="0" applyFill="0" applyBorder="0" applyAlignment="0" applyProtection="0"/>
    <xf numFmtId="185" fontId="94" fillId="50" borderId="0">
      <alignment horizontal="left"/>
    </xf>
    <xf numFmtId="264" fontId="10" fillId="0" borderId="0" applyFill="0" applyBorder="0"/>
    <xf numFmtId="14" fontId="10" fillId="0" borderId="0"/>
    <xf numFmtId="266" fontId="10" fillId="0" borderId="0" applyFont="0" applyFill="0" applyBorder="0" applyAlignment="0" applyProtection="0"/>
    <xf numFmtId="267" fontId="10" fillId="0" borderId="0" applyFont="0" applyFill="0" applyBorder="0" applyProtection="0">
      <alignment vertical="top"/>
    </xf>
    <xf numFmtId="267" fontId="10" fillId="0" borderId="0" applyFont="0" applyFill="0" applyBorder="0" applyProtection="0">
      <alignment vertical="top"/>
    </xf>
    <xf numFmtId="267" fontId="10" fillId="0" borderId="0" applyFont="0" applyFill="0" applyBorder="0" applyProtection="0">
      <alignment vertical="top"/>
    </xf>
    <xf numFmtId="268" fontId="10" fillId="0" borderId="0" applyFont="0" applyFill="0" applyBorder="0" applyAlignment="0" applyProtection="0"/>
    <xf numFmtId="267" fontId="10" fillId="0" borderId="0" applyFont="0" applyFill="0" applyBorder="0" applyProtection="0">
      <alignment vertical="top"/>
    </xf>
    <xf numFmtId="268" fontId="10" fillId="0" borderId="0" applyFont="0" applyFill="0" applyBorder="0" applyAlignment="0" applyProtection="0"/>
    <xf numFmtId="269" fontId="10" fillId="0" borderId="0" applyFont="0" applyFill="0" applyBorder="0" applyProtection="0">
      <alignment vertical="top"/>
    </xf>
    <xf numFmtId="269" fontId="10" fillId="0" borderId="0" applyFont="0" applyFill="0" applyBorder="0" applyProtection="0">
      <alignment vertical="top"/>
    </xf>
    <xf numFmtId="269" fontId="10" fillId="0" borderId="0" applyFont="0" applyFill="0" applyBorder="0" applyProtection="0">
      <alignment vertical="top"/>
    </xf>
    <xf numFmtId="269" fontId="10" fillId="0" borderId="0" applyFont="0" applyFill="0" applyBorder="0" applyProtection="0">
      <alignment vertical="top"/>
    </xf>
    <xf numFmtId="216" fontId="58" fillId="0" borderId="0">
      <alignment horizontal="right"/>
    </xf>
    <xf numFmtId="211" fontId="58" fillId="0" borderId="0">
      <alignment horizontal="right"/>
      <protection locked="0"/>
    </xf>
    <xf numFmtId="211" fontId="58" fillId="0" borderId="0"/>
    <xf numFmtId="270" fontId="58" fillId="0" borderId="0">
      <alignment horizontal="right"/>
      <protection locked="0"/>
    </xf>
    <xf numFmtId="211" fontId="59" fillId="0" borderId="0"/>
    <xf numFmtId="271" fontId="54" fillId="83" borderId="0" applyAlignment="0" applyProtection="0">
      <alignment horizontal="right"/>
    </xf>
    <xf numFmtId="272" fontId="10" fillId="0" borderId="0" applyFont="0" applyFill="0" applyBorder="0" applyAlignment="0" applyProtection="0"/>
    <xf numFmtId="171" fontId="10" fillId="0" borderId="0" applyFont="0" applyFill="0" applyBorder="0" applyAlignment="0" applyProtection="0"/>
    <xf numFmtId="208" fontId="66" fillId="46" borderId="0" applyNumberFormat="0" applyFont="0" applyBorder="0" applyAlignment="0" applyProtection="0"/>
    <xf numFmtId="165" fontId="42" fillId="0" borderId="0" applyFill="0" applyBorder="0" applyProtection="0">
      <alignment horizontal="center"/>
    </xf>
    <xf numFmtId="164" fontId="42" fillId="0" borderId="0">
      <alignment horizontal="center"/>
    </xf>
    <xf numFmtId="165" fontId="42" fillId="0" borderId="0" applyFill="0" applyBorder="0" applyProtection="0">
      <alignment horizontal="center"/>
    </xf>
    <xf numFmtId="255" fontId="100" fillId="0" borderId="0">
      <alignment horizontal="center"/>
    </xf>
    <xf numFmtId="185" fontId="95" fillId="0" borderId="20" applyNumberFormat="0" applyFont="0" applyFill="0" applyAlignment="0" applyProtection="0"/>
    <xf numFmtId="214" fontId="101" fillId="0" borderId="21"/>
    <xf numFmtId="215" fontId="58" fillId="0" borderId="0"/>
    <xf numFmtId="38" fontId="50" fillId="0" borderId="0" applyFont="0" applyFill="0" applyBorder="0" applyAlignment="0" applyProtection="0"/>
    <xf numFmtId="185" fontId="102" fillId="0" borderId="0" applyFont="0" applyFill="0" applyBorder="0" applyAlignment="0" applyProtection="0"/>
    <xf numFmtId="185" fontId="103" fillId="0" borderId="0" applyNumberFormat="0" applyAlignment="0">
      <alignment horizontal="left"/>
    </xf>
    <xf numFmtId="273" fontId="45" fillId="0" borderId="0"/>
    <xf numFmtId="274" fontId="45" fillId="0" borderId="0"/>
    <xf numFmtId="275" fontId="45" fillId="0" borderId="0"/>
    <xf numFmtId="276" fontId="45" fillId="0" borderId="0"/>
    <xf numFmtId="277" fontId="45" fillId="0" borderId="0"/>
    <xf numFmtId="278" fontId="45" fillId="0" borderId="0"/>
    <xf numFmtId="194" fontId="50" fillId="0" borderId="0" applyFont="0" applyFill="0" applyBorder="0" applyAlignment="0" applyProtection="0"/>
    <xf numFmtId="194" fontId="10" fillId="0" borderId="0" applyFont="0" applyFill="0" applyBorder="0" applyAlignment="0" applyProtection="0"/>
    <xf numFmtId="194" fontId="10" fillId="0" borderId="0" applyFont="0" applyFill="0" applyBorder="0" applyAlignment="0" applyProtection="0"/>
    <xf numFmtId="279" fontId="10" fillId="0" borderId="0" applyFont="0" applyFill="0" applyBorder="0" applyAlignment="0" applyProtection="0"/>
    <xf numFmtId="280" fontId="10" fillId="0" borderId="0" applyFont="0" applyFill="0" applyBorder="0" applyAlignment="0" applyProtection="0"/>
    <xf numFmtId="281" fontId="10" fillId="0" borderId="0" applyFont="0" applyFill="0" applyBorder="0" applyAlignment="0" applyProtection="0"/>
    <xf numFmtId="185" fontId="10" fillId="0" borderId="0" applyFon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194" fontId="106" fillId="0" borderId="0" applyNumberFormat="0" applyFill="0" applyBorder="0" applyAlignment="0" applyProtection="0"/>
    <xf numFmtId="0" fontId="42" fillId="79" borderId="0" applyNumberFormat="0" applyFont="0" applyBorder="0" applyAlignment="0" applyProtection="0"/>
    <xf numFmtId="0" fontId="42" fillId="79" borderId="0" applyNumberFormat="0" applyFont="0" applyBorder="0" applyAlignment="0" applyProtection="0"/>
    <xf numFmtId="0" fontId="107" fillId="0" borderId="0" applyNumberFormat="0" applyFill="0" applyBorder="0" applyAlignment="0" applyProtection="0"/>
    <xf numFmtId="282" fontId="108" fillId="0" borderId="0" applyFill="0" applyBorder="0"/>
    <xf numFmtId="15" fontId="19" fillId="0" borderId="0" applyFill="0" applyBorder="0" applyProtection="0">
      <alignment horizontal="center"/>
    </xf>
    <xf numFmtId="0" fontId="42" fillId="20" borderId="0" applyNumberFormat="0" applyFont="0" applyBorder="0" applyAlignment="0" applyProtection="0"/>
    <xf numFmtId="0" fontId="42" fillId="20" borderId="0" applyNumberFormat="0" applyFont="0" applyBorder="0" applyAlignment="0" applyProtection="0"/>
    <xf numFmtId="283" fontId="109" fillId="0" borderId="0" applyFill="0" applyBorder="0" applyProtection="0"/>
    <xf numFmtId="284" fontId="20" fillId="61" borderId="2" applyAlignment="0" applyProtection="0"/>
    <xf numFmtId="284" fontId="20" fillId="61" borderId="2" applyAlignment="0" applyProtection="0"/>
    <xf numFmtId="285" fontId="110" fillId="0" borderId="0" applyNumberFormat="0" applyFill="0" applyBorder="0" applyAlignment="0" applyProtection="0"/>
    <xf numFmtId="285" fontId="111" fillId="0" borderId="0" applyNumberFormat="0" applyFill="0" applyBorder="0" applyAlignment="0" applyProtection="0"/>
    <xf numFmtId="15" fontId="107" fillId="45" borderId="18">
      <alignment horizontal="center"/>
      <protection locked="0"/>
    </xf>
    <xf numFmtId="286" fontId="107" fillId="45" borderId="18" applyAlignment="0">
      <protection locked="0"/>
    </xf>
    <xf numFmtId="287" fontId="107" fillId="45" borderId="18" applyAlignment="0">
      <protection locked="0"/>
    </xf>
    <xf numFmtId="287" fontId="19" fillId="0" borderId="0" applyFill="0" applyBorder="0" applyAlignment="0" applyProtection="0"/>
    <xf numFmtId="288" fontId="19" fillId="0" borderId="0" applyFill="0" applyBorder="0" applyAlignment="0" applyProtection="0"/>
    <xf numFmtId="288" fontId="19" fillId="0" borderId="0" applyFill="0" applyBorder="0" applyAlignment="0" applyProtection="0"/>
    <xf numFmtId="289" fontId="19" fillId="0" borderId="0" applyFill="0" applyBorder="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28" borderId="0" applyNumberFormat="0" applyFont="0" applyBorder="0" applyAlignment="0" applyProtection="0"/>
    <xf numFmtId="0" fontId="42" fillId="28" borderId="0" applyNumberFormat="0" applyFont="0" applyBorder="0" applyAlignment="0" applyProtection="0"/>
    <xf numFmtId="167" fontId="10" fillId="0" borderId="0" applyFont="0" applyFill="0" applyBorder="0" applyAlignment="0" applyProtection="0"/>
    <xf numFmtId="169" fontId="10" fillId="0" borderId="0" applyFont="0" applyFill="0" applyBorder="0" applyAlignment="0" applyProtection="0"/>
    <xf numFmtId="290" fontId="10" fillId="0" borderId="0" applyFont="0" applyFill="0" applyBorder="0" applyAlignment="0" applyProtection="0"/>
    <xf numFmtId="291" fontId="10" fillId="0" borderId="0" applyFont="0" applyFill="0" applyBorder="0" applyProtection="0">
      <alignment vertical="top"/>
    </xf>
    <xf numFmtId="291" fontId="10" fillId="0" borderId="0" applyFont="0" applyFill="0" applyBorder="0" applyProtection="0">
      <alignment vertical="top"/>
    </xf>
    <xf numFmtId="291" fontId="10" fillId="0" borderId="0" applyFont="0" applyFill="0" applyBorder="0" applyProtection="0">
      <alignment vertical="top"/>
    </xf>
    <xf numFmtId="291" fontId="10" fillId="0" borderId="0" applyFont="0" applyFill="0" applyBorder="0" applyProtection="0">
      <alignment vertical="top"/>
    </xf>
    <xf numFmtId="1" fontId="112" fillId="84" borderId="24" applyNumberFormat="0" applyBorder="0" applyAlignment="0">
      <alignment horizontal="centerContinuous" vertical="center"/>
      <protection locked="0"/>
    </xf>
    <xf numFmtId="185" fontId="96" fillId="0" borderId="0">
      <protection locked="0"/>
    </xf>
    <xf numFmtId="255" fontId="113" fillId="0" borderId="0"/>
    <xf numFmtId="255" fontId="113" fillId="0" borderId="0"/>
    <xf numFmtId="185" fontId="114" fillId="0" borderId="0"/>
    <xf numFmtId="185" fontId="115" fillId="0" borderId="0" applyFill="0" applyBorder="0" applyProtection="0">
      <alignment horizontal="left"/>
    </xf>
    <xf numFmtId="4" fontId="116" fillId="0" borderId="0">
      <protection locked="0"/>
    </xf>
    <xf numFmtId="0" fontId="99" fillId="19" borderId="0" applyAlignment="0" applyProtection="0">
      <alignment horizontal="right" vertical="center"/>
    </xf>
    <xf numFmtId="256" fontId="117" fillId="0" borderId="0"/>
    <xf numFmtId="274" fontId="45" fillId="0" borderId="25"/>
    <xf numFmtId="292" fontId="45" fillId="46" borderId="11">
      <alignment horizontal="right"/>
    </xf>
    <xf numFmtId="293" fontId="10" fillId="0" borderId="0" applyFont="0" applyFill="0" applyBorder="0" applyAlignment="0" applyProtection="0"/>
    <xf numFmtId="294" fontId="118" fillId="0" borderId="0" applyFont="0" applyFill="0" applyBorder="0" applyAlignment="0" applyProtection="0"/>
    <xf numFmtId="295" fontId="10" fillId="0" borderId="0" applyFont="0" applyFill="0" applyBorder="0" applyAlignment="0" applyProtection="0"/>
    <xf numFmtId="296" fontId="118" fillId="0" borderId="0" applyFont="0" applyFill="0" applyBorder="0" applyAlignment="0" applyProtection="0"/>
    <xf numFmtId="0" fontId="42" fillId="0" borderId="0" applyFont="0" applyFill="0" applyBorder="0" applyAlignment="0" applyProtection="0"/>
    <xf numFmtId="0" fontId="42" fillId="0" borderId="0" applyFont="0" applyFill="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194" fontId="120" fillId="57" borderId="0" applyNumberFormat="0" applyBorder="0" applyAlignment="0" applyProtection="0"/>
    <xf numFmtId="2" fontId="121" fillId="50" borderId="11" applyProtection="0">
      <alignment horizontal="left"/>
      <protection locked="0"/>
    </xf>
    <xf numFmtId="38" fontId="54" fillId="46" borderId="0" applyNumberFormat="0" applyBorder="0" applyAlignment="0" applyProtection="0"/>
    <xf numFmtId="0" fontId="10" fillId="61" borderId="0" applyNumberFormat="0" applyFont="0" applyBorder="0" applyAlignment="0" applyProtection="0"/>
    <xf numFmtId="297" fontId="94" fillId="36" borderId="26" applyNumberFormat="0" applyFont="0" applyAlignment="0"/>
    <xf numFmtId="185" fontId="95" fillId="0" borderId="0" applyFont="0" applyFill="0" applyBorder="0" applyAlignment="0" applyProtection="0">
      <alignment horizontal="right"/>
    </xf>
    <xf numFmtId="185" fontId="122" fillId="0" borderId="0" applyProtection="0">
      <alignment horizontal="right"/>
    </xf>
    <xf numFmtId="185" fontId="79" fillId="0" borderId="27" applyNumberFormat="0" applyAlignment="0" applyProtection="0">
      <alignment horizontal="left" vertical="center"/>
    </xf>
    <xf numFmtId="185" fontId="79" fillId="0" borderId="28">
      <alignment horizontal="left" vertical="center"/>
    </xf>
    <xf numFmtId="2" fontId="75" fillId="76" borderId="0" applyAlignment="0">
      <alignment horizontal="right"/>
      <protection locked="0"/>
    </xf>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194" fontId="125" fillId="0" borderId="30"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194" fontId="128" fillId="0" borderId="31"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194" fontId="131" fillId="0" borderId="32" applyNumberFormat="0" applyFill="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194" fontId="131" fillId="0" borderId="0" applyNumberFormat="0" applyFill="0" applyBorder="0" applyAlignment="0" applyProtection="0"/>
    <xf numFmtId="185" fontId="42" fillId="0" borderId="0">
      <protection locked="0"/>
    </xf>
    <xf numFmtId="185" fontId="42" fillId="0" borderId="0">
      <protection locked="0"/>
    </xf>
    <xf numFmtId="298" fontId="132" fillId="0" borderId="0">
      <alignment horizontal="right"/>
    </xf>
    <xf numFmtId="299" fontId="62" fillId="0" borderId="0" applyAlignment="0">
      <alignment horizontal="right"/>
      <protection hidden="1"/>
    </xf>
    <xf numFmtId="185" fontId="107" fillId="0" borderId="33" applyNumberFormat="0" applyFill="0" applyAlignment="0" applyProtection="0"/>
    <xf numFmtId="208" fontId="133" fillId="0" borderId="0" applyNumberFormat="0" applyBorder="0" applyAlignment="0" applyProtection="0">
      <alignment horizontal="right" wrapText="1"/>
    </xf>
    <xf numFmtId="0" fontId="35"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194"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194" fontId="141" fillId="0" borderId="0" applyNumberFormat="0" applyFill="0" applyBorder="0" applyAlignment="0" applyProtection="0">
      <alignment vertical="top"/>
      <protection locked="0"/>
    </xf>
    <xf numFmtId="185" fontId="142" fillId="0" borderId="0">
      <alignment wrapText="1"/>
    </xf>
    <xf numFmtId="10" fontId="54" fillId="36" borderId="26" applyNumberFormat="0" applyBorder="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194" fontId="145" fillId="60" borderId="34" applyNumberFormat="0" applyAlignment="0" applyProtection="0"/>
    <xf numFmtId="194" fontId="145" fillId="60" borderId="34" applyNumberFormat="0" applyAlignment="0" applyProtection="0"/>
    <xf numFmtId="0" fontId="54" fillId="0" borderId="0" applyNumberFormat="0" applyFill="0" applyBorder="0" applyAlignment="0">
      <protection locked="0"/>
    </xf>
    <xf numFmtId="0" fontId="146" fillId="34" borderId="0"/>
    <xf numFmtId="244" fontId="65" fillId="86" borderId="0">
      <protection locked="0"/>
    </xf>
    <xf numFmtId="300" fontId="42" fillId="0" borderId="0"/>
    <xf numFmtId="0" fontId="147" fillId="0" borderId="0"/>
    <xf numFmtId="38" fontId="148" fillId="0" borderId="0"/>
    <xf numFmtId="38" fontId="149" fillId="0" borderId="0"/>
    <xf numFmtId="38" fontId="150" fillId="0" borderId="0"/>
    <xf numFmtId="38" fontId="151" fillId="0" borderId="0"/>
    <xf numFmtId="0" fontId="68" fillId="0" borderId="0"/>
    <xf numFmtId="0" fontId="68" fillId="0" borderId="0"/>
    <xf numFmtId="0" fontId="68" fillId="0" borderId="0"/>
    <xf numFmtId="0" fontId="44" fillId="0" borderId="0"/>
    <xf numFmtId="0" fontId="152" fillId="0" borderId="0"/>
    <xf numFmtId="0" fontId="153" fillId="0" borderId="0">
      <alignment horizontal="center"/>
    </xf>
    <xf numFmtId="301" fontId="154" fillId="0" borderId="0" applyFont="0" applyFill="0" applyBorder="0" applyAlignment="0" applyProtection="0"/>
    <xf numFmtId="185" fontId="10" fillId="0" borderId="0" applyNumberFormat="0" applyFont="0" applyFill="0" applyBorder="0" applyProtection="0">
      <alignment horizontal="left" vertical="center"/>
    </xf>
    <xf numFmtId="173" fontId="37" fillId="2" borderId="0"/>
    <xf numFmtId="173" fontId="38" fillId="53" borderId="0"/>
    <xf numFmtId="185" fontId="54" fillId="46" borderId="0"/>
    <xf numFmtId="38" fontId="155" fillId="0" borderId="0" applyNumberFormat="0" applyFill="0" applyBorder="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194" fontId="158" fillId="0" borderId="36" applyNumberFormat="0" applyFill="0" applyAlignment="0" applyProtection="0"/>
    <xf numFmtId="0" fontId="99" fillId="87" borderId="0" applyAlignment="0" applyProtection="0">
      <alignment horizontal="right" vertical="center"/>
    </xf>
    <xf numFmtId="201" fontId="55" fillId="0" borderId="0" applyFont="0" applyFill="0" applyBorder="0" applyAlignment="0" applyProtection="0">
      <alignment horizontal="right"/>
    </xf>
    <xf numFmtId="302"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303"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40" fontId="159" fillId="0" borderId="0">
      <alignment horizontal="right"/>
    </xf>
    <xf numFmtId="37" fontId="160" fillId="0" borderId="0"/>
    <xf numFmtId="185" fontId="161" fillId="0" borderId="0">
      <alignment vertical="center"/>
    </xf>
    <xf numFmtId="185" fontId="10" fillId="0" borderId="0" applyNumberFormat="0" applyFill="0" applyBorder="0" applyAlignment="0" applyProtection="0"/>
    <xf numFmtId="169"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4" fontId="10" fillId="0" borderId="0" applyFont="0" applyFill="0" applyBorder="0" applyAlignment="0" applyProtection="0"/>
    <xf numFmtId="305" fontId="45" fillId="0" borderId="0">
      <alignment horizontal="right"/>
    </xf>
    <xf numFmtId="185" fontId="162" fillId="0" borderId="17"/>
    <xf numFmtId="306" fontId="50" fillId="0" borderId="0" applyFont="0" applyFill="0" applyBorder="0" applyAlignment="0" applyProtection="0"/>
    <xf numFmtId="307" fontId="5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8" fontId="54" fillId="36" borderId="0">
      <alignment horizontal="center"/>
    </xf>
    <xf numFmtId="309" fontId="42" fillId="0" borderId="0" applyFill="0" applyBorder="0" applyProtection="0">
      <alignment horizontal="center"/>
    </xf>
    <xf numFmtId="310" fontId="42" fillId="0" borderId="0" applyFont="0" applyFill="0" applyBorder="0" applyAlignment="0" applyProtection="0">
      <alignment horizontal="centerContinuous"/>
      <protection locked="0"/>
    </xf>
    <xf numFmtId="49" fontId="163" fillId="81" borderId="0" applyAlignment="0" applyProtection="0">
      <alignment horizontal="centerContinuous" vertical="center"/>
    </xf>
    <xf numFmtId="311" fontId="54" fillId="0" borderId="0" applyFont="0" applyFill="0" applyBorder="0" applyAlignment="0" applyProtection="0">
      <alignment horizontal="right"/>
    </xf>
    <xf numFmtId="0" fontId="82" fillId="0" borderId="0">
      <alignment horizontal="right"/>
    </xf>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194" fontId="165" fillId="18" borderId="0" applyNumberFormat="0" applyBorder="0" applyAlignment="0" applyProtection="0"/>
    <xf numFmtId="37" fontId="166" fillId="0" borderId="0"/>
    <xf numFmtId="298" fontId="167" fillId="0" borderId="0"/>
    <xf numFmtId="312" fontId="46" fillId="0" borderId="0"/>
    <xf numFmtId="312" fontId="46" fillId="0" borderId="9"/>
    <xf numFmtId="312" fontId="46" fillId="0" borderId="37"/>
    <xf numFmtId="312" fontId="46" fillId="0" borderId="0"/>
    <xf numFmtId="313" fontId="58" fillId="0" borderId="0"/>
    <xf numFmtId="314" fontId="58" fillId="0" borderId="0"/>
    <xf numFmtId="315" fontId="58" fillId="0" borderId="0"/>
    <xf numFmtId="316" fontId="54" fillId="0" borderId="0"/>
    <xf numFmtId="317" fontId="54" fillId="0" borderId="0"/>
    <xf numFmtId="38" fontId="10" fillId="0" borderId="0" applyFont="0" applyFill="0" applyBorder="0" applyAlignment="0" applyProtection="0"/>
    <xf numFmtId="0" fontId="8" fillId="0" borderId="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8"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9"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3" fillId="0" borderId="0"/>
    <xf numFmtId="0" fontId="14"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0"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0" fillId="0" borderId="0"/>
    <xf numFmtId="185"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185"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8" fillId="0" borderId="0"/>
    <xf numFmtId="0" fontId="8" fillId="0" borderId="0"/>
    <xf numFmtId="0" fontId="25"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13" fillId="0" borderId="0"/>
    <xf numFmtId="0" fontId="13" fillId="0" borderId="0"/>
    <xf numFmtId="0" fontId="13" fillId="0" borderId="0"/>
    <xf numFmtId="0" fontId="13" fillId="0" borderId="0"/>
    <xf numFmtId="0" fontId="13" fillId="0" borderId="0"/>
    <xf numFmtId="185"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0" fillId="0" borderId="0"/>
    <xf numFmtId="0" fontId="13" fillId="0" borderId="0" applyFont="0" applyFill="0" applyBorder="0" applyAlignment="0" applyProtection="0"/>
    <xf numFmtId="0" fontId="13" fillId="0" borderId="0" applyFont="0" applyFill="0" applyBorder="0" applyAlignment="0" applyProtection="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xf numFmtId="0" fontId="10" fillId="0" borderId="0"/>
    <xf numFmtId="0" fontId="13" fillId="0" borderId="0" applyFont="0" applyFill="0" applyBorder="0" applyAlignment="0" applyProtection="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0" fillId="0" borderId="0"/>
    <xf numFmtId="0" fontId="13" fillId="0" borderId="0" applyFont="0" applyFill="0" applyBorder="0" applyAlignment="0" applyProtection="0"/>
    <xf numFmtId="0" fontId="10" fillId="0" borderId="0"/>
    <xf numFmtId="0" fontId="10" fillId="0" borderId="0"/>
    <xf numFmtId="0" fontId="13" fillId="0" borderId="0" applyFont="0" applyFill="0" applyBorder="0" applyAlignment="0" applyProtection="0"/>
    <xf numFmtId="0" fontId="10" fillId="0" borderId="0"/>
    <xf numFmtId="0" fontId="13" fillId="0" borderId="0"/>
    <xf numFmtId="0" fontId="10" fillId="0" borderId="0"/>
    <xf numFmtId="0" fontId="13" fillId="0" borderId="0" applyFont="0" applyFill="0" applyBorder="0" applyAlignment="0" applyProtection="0"/>
    <xf numFmtId="0" fontId="10" fillId="0" borderId="0"/>
    <xf numFmtId="0" fontId="10" fillId="0" borderId="0"/>
    <xf numFmtId="0" fontId="13" fillId="0" borderId="0" applyFont="0" applyFill="0" applyBorder="0" applyAlignment="0" applyProtection="0"/>
    <xf numFmtId="0" fontId="10" fillId="0" borderId="0"/>
    <xf numFmtId="0" fontId="13" fillId="0" borderId="0"/>
    <xf numFmtId="0" fontId="13" fillId="0" borderId="0"/>
    <xf numFmtId="0" fontId="13" fillId="0" borderId="0" applyFont="0" applyFill="0" applyBorder="0" applyAlignment="0" applyProtection="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3" fillId="0" borderId="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8"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4" fontId="11"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8" fillId="0" borderId="0"/>
    <xf numFmtId="0" fontId="11" fillId="0" borderId="0"/>
    <xf numFmtId="194" fontId="11"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7" fillId="0" borderId="0"/>
    <xf numFmtId="0" fontId="10" fillId="0" borderId="0"/>
    <xf numFmtId="185" fontId="10"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194"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9" fontId="8" fillId="0" borderId="0"/>
    <xf numFmtId="179" fontId="25" fillId="0" borderId="0"/>
    <xf numFmtId="179" fontId="25" fillId="0" borderId="0"/>
    <xf numFmtId="179" fontId="25" fillId="0" borderId="0"/>
    <xf numFmtId="179" fontId="25" fillId="0" borderId="0"/>
    <xf numFmtId="179" fontId="25" fillId="0" borderId="0"/>
    <xf numFmtId="179" fontId="8" fillId="0" borderId="0"/>
    <xf numFmtId="179" fontId="25" fillId="0" borderId="0"/>
    <xf numFmtId="179" fontId="25" fillId="0" borderId="0"/>
    <xf numFmtId="179" fontId="25" fillId="0" borderId="0"/>
    <xf numFmtId="179" fontId="25" fillId="0" borderId="0"/>
    <xf numFmtId="179" fontId="8" fillId="0" borderId="0"/>
    <xf numFmtId="179" fontId="8" fillId="0" borderId="0"/>
    <xf numFmtId="179" fontId="8" fillId="0" borderId="0"/>
    <xf numFmtId="179" fontId="8" fillId="0" borderId="0"/>
    <xf numFmtId="179" fontId="25" fillId="0" borderId="0"/>
    <xf numFmtId="179" fontId="25" fillId="0" borderId="0"/>
    <xf numFmtId="179" fontId="25" fillId="0" borderId="0"/>
    <xf numFmtId="179" fontId="25" fillId="0" borderId="0"/>
    <xf numFmtId="179" fontId="8" fillId="0" borderId="0"/>
    <xf numFmtId="179" fontId="8" fillId="0" borderId="0"/>
    <xf numFmtId="179" fontId="8" fillId="0" borderId="0"/>
    <xf numFmtId="179" fontId="8" fillId="0" borderId="0"/>
    <xf numFmtId="179" fontId="25" fillId="0" borderId="0"/>
    <xf numFmtId="179" fontId="25" fillId="0" borderId="0"/>
    <xf numFmtId="179"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8" fillId="0" borderId="0"/>
    <xf numFmtId="0" fontId="29" fillId="0" borderId="0" applyFill="0" applyBorder="0" applyAlignment="0" applyProtection="0"/>
    <xf numFmtId="0" fontId="29"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applyFill="0" applyBorder="0" applyAlignment="0" applyProtection="0"/>
    <xf numFmtId="0" fontId="29" fillId="0" borderId="0" applyFill="0" applyBorder="0" applyAlignment="0" applyProtection="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25" fillId="0" borderId="0"/>
    <xf numFmtId="0" fontId="10" fillId="0" borderId="0"/>
    <xf numFmtId="0" fontId="10" fillId="0" borderId="0"/>
    <xf numFmtId="0" fontId="8" fillId="0" borderId="0"/>
    <xf numFmtId="0" fontId="10"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7"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9" fillId="0" borderId="0"/>
    <xf numFmtId="0" fontId="10" fillId="0" borderId="0" applyNumberFormat="0" applyFont="0" applyFill="0" applyBorder="0" applyAlignment="0" applyProtection="0"/>
    <xf numFmtId="0" fontId="19" fillId="0" borderId="0"/>
    <xf numFmtId="0" fontId="19" fillId="0" borderId="0"/>
    <xf numFmtId="0" fontId="19" fillId="0" borderId="0"/>
    <xf numFmtId="0" fontId="7" fillId="0" borderId="0"/>
    <xf numFmtId="0" fontId="29" fillId="0" borderId="0"/>
    <xf numFmtId="0" fontId="29" fillId="0" borderId="0"/>
    <xf numFmtId="0" fontId="10" fillId="0" borderId="0" applyNumberFormat="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8" fillId="0" borderId="0"/>
    <xf numFmtId="0" fontId="8" fillId="0" borderId="0"/>
    <xf numFmtId="0" fontId="8" fillId="0" borderId="0"/>
    <xf numFmtId="0" fontId="8" fillId="0" borderId="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8"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26" fillId="0" borderId="0">
      <alignment vertical="top"/>
    </xf>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318" fontId="56" fillId="0" borderId="37"/>
    <xf numFmtId="0" fontId="107" fillId="0" borderId="0" applyFill="0" applyBorder="0">
      <protection locked="0"/>
    </xf>
    <xf numFmtId="185" fontId="10" fillId="0" borderId="0"/>
    <xf numFmtId="185" fontId="169" fillId="0" borderId="0"/>
    <xf numFmtId="185" fontId="170" fillId="0" borderId="0"/>
    <xf numFmtId="185" fontId="171" fillId="0" borderId="0"/>
    <xf numFmtId="185" fontId="172" fillId="0" borderId="0"/>
    <xf numFmtId="185" fontId="51" fillId="0" borderId="0"/>
    <xf numFmtId="38" fontId="173" fillId="0" borderId="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194" fontId="10" fillId="34" borderId="38" applyNumberFormat="0" applyFont="0" applyAlignment="0" applyProtection="0"/>
    <xf numFmtId="194" fontId="10" fillId="34" borderId="38" applyNumberFormat="0" applyFont="0" applyAlignment="0" applyProtection="0"/>
    <xf numFmtId="0" fontId="174" fillId="83" borderId="0" applyAlignment="0" applyProtection="0">
      <alignment horizontal="left" vertical="top" wrapText="1"/>
    </xf>
    <xf numFmtId="285" fontId="10" fillId="45" borderId="39" applyFont="0" applyFill="0" applyBorder="0" applyAlignment="0" applyProtection="0">
      <protection locked="0"/>
    </xf>
    <xf numFmtId="37" fontId="10" fillId="0" borderId="0"/>
    <xf numFmtId="319" fontId="41" fillId="50" borderId="40" applyNumberFormat="0">
      <alignment vertical="center"/>
    </xf>
    <xf numFmtId="319" fontId="41" fillId="88" borderId="40" applyNumberFormat="0">
      <alignment vertical="center"/>
    </xf>
    <xf numFmtId="319" fontId="41" fillId="40" borderId="40" applyNumberFormat="0">
      <alignment vertical="center"/>
    </xf>
    <xf numFmtId="319" fontId="41" fillId="38" borderId="40" applyNumberFormat="0">
      <alignment vertical="center"/>
    </xf>
    <xf numFmtId="319" fontId="41" fillId="89" borderId="40" applyNumberFormat="0">
      <alignment vertical="center"/>
    </xf>
    <xf numFmtId="319" fontId="41" fillId="46" borderId="40" applyNumberFormat="0">
      <alignment vertical="center"/>
    </xf>
    <xf numFmtId="319" fontId="41" fillId="90" borderId="40" applyNumberFormat="0">
      <alignment vertical="center"/>
    </xf>
    <xf numFmtId="319" fontId="41" fillId="80" borderId="40" applyNumberFormat="0">
      <alignment vertical="center"/>
    </xf>
    <xf numFmtId="319" fontId="41" fillId="91" borderId="40" applyNumberFormat="0">
      <alignment vertical="center"/>
    </xf>
    <xf numFmtId="319" fontId="41" fillId="92" borderId="40" applyNumberFormat="0">
      <alignment vertical="center"/>
    </xf>
    <xf numFmtId="319" fontId="175" fillId="45" borderId="40">
      <protection locked="0"/>
    </xf>
    <xf numFmtId="319" fontId="175" fillId="37" borderId="40">
      <protection locked="0"/>
    </xf>
    <xf numFmtId="319" fontId="176" fillId="37" borderId="41" applyNumberFormat="0" applyFont="0" applyFill="0" applyAlignment="0" applyProtection="0">
      <protection locked="0"/>
    </xf>
    <xf numFmtId="319" fontId="82" fillId="0" borderId="0" applyNumberFormat="0" applyFill="0">
      <alignment horizontal="left" vertical="top"/>
    </xf>
    <xf numFmtId="0" fontId="177" fillId="93" borderId="0" applyNumberFormat="0">
      <alignment horizontal="left" vertical="center" indent="1"/>
    </xf>
    <xf numFmtId="0" fontId="178" fillId="94" borderId="0" applyNumberFormat="0">
      <alignment vertical="center"/>
    </xf>
    <xf numFmtId="0" fontId="79" fillId="46" borderId="0">
      <alignment vertical="center"/>
    </xf>
    <xf numFmtId="0" fontId="179" fillId="0" borderId="42">
      <alignment vertical="center"/>
    </xf>
    <xf numFmtId="0" fontId="40" fillId="95" borderId="26" applyNumberFormat="0" applyFont="0" applyAlignment="0">
      <alignment vertical="center"/>
    </xf>
    <xf numFmtId="0" fontId="40" fillId="45" borderId="26" applyNumberFormat="0" applyFont="0" applyAlignment="0">
      <alignment vertical="center"/>
    </xf>
    <xf numFmtId="0" fontId="40" fillId="37" borderId="26" applyNumberFormat="0" applyFont="0" applyAlignment="0">
      <alignment vertical="center"/>
    </xf>
    <xf numFmtId="0" fontId="40" fillId="96" borderId="26" applyNumberFormat="0" applyFont="0" applyAlignment="0">
      <alignment vertical="center"/>
    </xf>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97" borderId="0">
      <alignment horizontal="right"/>
    </xf>
    <xf numFmtId="0" fontId="180" fillId="0" borderId="0">
      <alignment horizontal="left"/>
    </xf>
    <xf numFmtId="3" fontId="181" fillId="0" borderId="0" applyFill="0" applyBorder="0" applyAlignment="0" applyProtection="0"/>
    <xf numFmtId="185" fontId="182" fillId="12" borderId="43" applyNumberFormat="0" applyBorder="0" applyAlignment="0">
      <alignment horizontal="center"/>
      <protection hidden="1"/>
    </xf>
    <xf numFmtId="185" fontId="183" fillId="0" borderId="43" applyNumberFormat="0" applyBorder="0" applyAlignment="0">
      <alignment horizontal="center"/>
      <protection locked="0"/>
    </xf>
    <xf numFmtId="2" fontId="184" fillId="50" borderId="11">
      <alignment horizontal="left"/>
    </xf>
    <xf numFmtId="0" fontId="185" fillId="78" borderId="4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0" fillId="0" borderId="0" applyNumberFormat="0" applyFont="0" applyFill="0" applyBorder="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0" fillId="0" borderId="0" applyNumberFormat="0" applyFont="0" applyFill="0" applyBorder="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0" fillId="0" borderId="0" applyNumberFormat="0" applyFont="0" applyFill="0" applyBorder="0" applyAlignment="0" applyProtection="0"/>
    <xf numFmtId="0" fontId="185" fillId="61" borderId="44" applyNumberFormat="0" applyAlignment="0" applyProtection="0"/>
    <xf numFmtId="0" fontId="10" fillId="0" borderId="0" applyNumberFormat="0" applyFont="0" applyFill="0" applyBorder="0" applyAlignment="0" applyProtection="0"/>
    <xf numFmtId="0" fontId="185" fillId="78" borderId="4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194" fontId="186" fillId="61" borderId="44" applyNumberFormat="0" applyAlignment="0" applyProtection="0"/>
    <xf numFmtId="194" fontId="186" fillId="61" borderId="44" applyNumberFormat="0" applyAlignment="0" applyProtection="0"/>
    <xf numFmtId="40" fontId="19" fillId="33" borderId="0">
      <alignment horizontal="right"/>
    </xf>
    <xf numFmtId="185" fontId="187" fillId="98" borderId="0">
      <alignment horizontal="center"/>
    </xf>
    <xf numFmtId="185" fontId="188" fillId="99" borderId="0"/>
    <xf numFmtId="185" fontId="189" fillId="33" borderId="0" applyBorder="0">
      <alignment horizontal="centerContinuous"/>
    </xf>
    <xf numFmtId="185" fontId="190" fillId="99" borderId="0" applyBorder="0">
      <alignment horizontal="centerContinuous"/>
    </xf>
    <xf numFmtId="320" fontId="10" fillId="0" borderId="0"/>
    <xf numFmtId="320" fontId="10" fillId="0" borderId="0"/>
    <xf numFmtId="320" fontId="10" fillId="0" borderId="0"/>
    <xf numFmtId="320" fontId="10" fillId="0" borderId="0"/>
    <xf numFmtId="176" fontId="10" fillId="0" borderId="0"/>
    <xf numFmtId="176" fontId="10" fillId="0" borderId="0"/>
    <xf numFmtId="176" fontId="10" fillId="0" borderId="0"/>
    <xf numFmtId="176" fontId="10" fillId="0" borderId="0"/>
    <xf numFmtId="176" fontId="10" fillId="0" borderId="0"/>
    <xf numFmtId="320" fontId="10" fillId="0" borderId="0"/>
    <xf numFmtId="185" fontId="42" fillId="100" borderId="0" applyNumberFormat="0" applyFont="0" applyBorder="0" applyAlignment="0"/>
    <xf numFmtId="1" fontId="191" fillId="0" borderId="0" applyProtection="0">
      <alignment horizontal="right" vertical="center"/>
    </xf>
    <xf numFmtId="197" fontId="192" fillId="0" borderId="0">
      <alignment horizontal="left"/>
    </xf>
    <xf numFmtId="321" fontId="45" fillId="0" borderId="0"/>
    <xf numFmtId="322" fontId="45" fillId="0" borderId="0"/>
    <xf numFmtId="166" fontId="10" fillId="0" borderId="0" applyFont="0" applyFill="0" applyBorder="0" applyAlignment="0" applyProtection="0"/>
    <xf numFmtId="168" fontId="10" fillId="0" borderId="0" applyFont="0" applyFill="0" applyBorder="0" applyAlignment="0" applyProtection="0"/>
    <xf numFmtId="175" fontId="46" fillId="0" borderId="0" applyFont="0" applyFill="0" applyBorder="0" applyAlignment="0" applyProtection="0">
      <protection locked="0"/>
    </xf>
    <xf numFmtId="10" fontId="46" fillId="0" borderId="0" applyFont="0" applyFill="0" applyBorder="0" applyAlignment="0" applyProtection="0">
      <protection locked="0"/>
    </xf>
    <xf numFmtId="10" fontId="10"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9"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23" fontId="58" fillId="0" borderId="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324" fontId="65" fillId="80" borderId="0" applyBorder="0" applyAlignment="0">
      <protection locked="0"/>
    </xf>
    <xf numFmtId="9" fontId="58" fillId="0" borderId="0"/>
    <xf numFmtId="175" fontId="58" fillId="0" borderId="0"/>
    <xf numFmtId="10" fontId="58" fillId="0" borderId="0"/>
    <xf numFmtId="325" fontId="10" fillId="0" borderId="0" applyFont="0" applyFill="0" applyBorder="0" applyAlignment="0" applyProtection="0"/>
    <xf numFmtId="326" fontId="56" fillId="0" borderId="0"/>
    <xf numFmtId="327" fontId="56" fillId="0" borderId="0"/>
    <xf numFmtId="327" fontId="58" fillId="0" borderId="0"/>
    <xf numFmtId="328" fontId="10" fillId="0" borderId="0" applyBorder="0">
      <alignment horizontal="right"/>
    </xf>
    <xf numFmtId="329" fontId="54" fillId="0" borderId="0" applyBorder="0"/>
    <xf numFmtId="10" fontId="10" fillId="50" borderId="0"/>
    <xf numFmtId="185" fontId="10" fillId="0" borderId="0">
      <protection locked="0"/>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330" fontId="8" fillId="101" borderId="6">
      <alignment vertical="center"/>
    </xf>
    <xf numFmtId="0"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172"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0" fontId="10" fillId="32" borderId="3" applyNumberFormat="0" applyProtection="0">
      <alignment horizontal="left" vertical="center" indent="1"/>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2"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2"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101" borderId="6">
      <alignment vertical="center"/>
    </xf>
    <xf numFmtId="331" fontId="25"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101" borderId="6">
      <alignment vertical="center"/>
    </xf>
    <xf numFmtId="331" fontId="25"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332" fontId="45" fillId="0" borderId="0">
      <alignment horizontal="right"/>
    </xf>
    <xf numFmtId="40" fontId="10" fillId="0" borderId="0"/>
    <xf numFmtId="1" fontId="193" fillId="46" borderId="0">
      <alignment horizontal="center"/>
    </xf>
    <xf numFmtId="185" fontId="50" fillId="0" borderId="0" applyNumberFormat="0" applyFont="0" applyFill="0" applyBorder="0" applyAlignment="0" applyProtection="0">
      <alignment horizontal="left"/>
    </xf>
    <xf numFmtId="15" fontId="50" fillId="0" borderId="0" applyFont="0" applyFill="0" applyBorder="0" applyAlignment="0" applyProtection="0"/>
    <xf numFmtId="4" fontId="50" fillId="0" borderId="0" applyFont="0" applyFill="0" applyBorder="0" applyAlignment="0" applyProtection="0"/>
    <xf numFmtId="185" fontId="194" fillId="0" borderId="17">
      <alignment horizontal="center"/>
    </xf>
    <xf numFmtId="3" fontId="50" fillId="0" borderId="0" applyFont="0" applyFill="0" applyBorder="0" applyAlignment="0" applyProtection="0"/>
    <xf numFmtId="185" fontId="50" fillId="102" borderId="0" applyNumberFormat="0" applyFont="0" applyBorder="0" applyAlignment="0" applyProtection="0"/>
    <xf numFmtId="333" fontId="45" fillId="46" borderId="0"/>
    <xf numFmtId="334" fontId="21" fillId="46" borderId="0" applyFill="0"/>
    <xf numFmtId="185" fontId="195" fillId="0" borderId="0">
      <alignment horizontal="left" indent="7"/>
    </xf>
    <xf numFmtId="185" fontId="21" fillId="0" borderId="0" applyFill="0">
      <alignment horizontal="left" indent="7"/>
    </xf>
    <xf numFmtId="334" fontId="65" fillId="0" borderId="28">
      <alignment horizontal="right"/>
    </xf>
    <xf numFmtId="185" fontId="65" fillId="0" borderId="26" applyNumberFormat="0" applyFont="0" applyBorder="0">
      <alignment horizontal="right"/>
    </xf>
    <xf numFmtId="185" fontId="196" fillId="0" borderId="0" applyFill="0"/>
    <xf numFmtId="185" fontId="65" fillId="0" borderId="0" applyFill="0"/>
    <xf numFmtId="334" fontId="18" fillId="0" borderId="28" applyFill="0"/>
    <xf numFmtId="185" fontId="10" fillId="0" borderId="0" applyNumberFormat="0" applyFont="0" applyBorder="0" applyAlignment="0"/>
    <xf numFmtId="185" fontId="197" fillId="0" borderId="0" applyFill="0">
      <alignment horizontal="left" indent="1"/>
    </xf>
    <xf numFmtId="185" fontId="18" fillId="0" borderId="0">
      <alignment horizontal="left" indent="1"/>
    </xf>
    <xf numFmtId="334" fontId="65" fillId="0" borderId="28" applyFill="0"/>
    <xf numFmtId="185" fontId="10" fillId="0" borderId="0" applyNumberFormat="0" applyFont="0" applyFill="0" applyBorder="0" applyAlignment="0"/>
    <xf numFmtId="185" fontId="196" fillId="0" borderId="0" applyFill="0">
      <alignment horizontal="left" indent="2"/>
    </xf>
    <xf numFmtId="185" fontId="65" fillId="0" borderId="0" applyFill="0">
      <alignment horizontal="left" indent="2"/>
    </xf>
    <xf numFmtId="334" fontId="18" fillId="0" borderId="28" applyFill="0"/>
    <xf numFmtId="185" fontId="10" fillId="0" borderId="0" applyNumberFormat="0" applyFont="0" applyBorder="0" applyAlignment="0"/>
    <xf numFmtId="185" fontId="197" fillId="0" borderId="0">
      <alignment horizontal="left" indent="3"/>
    </xf>
    <xf numFmtId="185" fontId="18" fillId="0" borderId="0" applyFill="0">
      <alignment horizontal="left" indent="3"/>
    </xf>
    <xf numFmtId="334" fontId="65" fillId="0" borderId="28" applyFill="0"/>
    <xf numFmtId="185" fontId="10" fillId="0" borderId="0" applyNumberFormat="0" applyFont="0" applyBorder="0" applyAlignment="0"/>
    <xf numFmtId="185" fontId="196" fillId="0" borderId="0">
      <alignment horizontal="left" indent="4"/>
    </xf>
    <xf numFmtId="185" fontId="65" fillId="0" borderId="0" applyFill="0">
      <alignment horizontal="left" indent="4"/>
    </xf>
    <xf numFmtId="334" fontId="18" fillId="0" borderId="28" applyFill="0"/>
    <xf numFmtId="185" fontId="10" fillId="0" borderId="0" applyNumberFormat="0" applyFont="0" applyBorder="0" applyAlignment="0"/>
    <xf numFmtId="185" fontId="197" fillId="0" borderId="0">
      <alignment horizontal="left" indent="5"/>
    </xf>
    <xf numFmtId="185" fontId="18" fillId="0" borderId="0" applyFill="0">
      <alignment horizontal="left" indent="5"/>
    </xf>
    <xf numFmtId="334" fontId="65" fillId="0" borderId="28" applyFill="0"/>
    <xf numFmtId="185" fontId="10" fillId="0" borderId="0" applyNumberFormat="0" applyFont="0" applyFill="0" applyBorder="0" applyAlignment="0"/>
    <xf numFmtId="185" fontId="65" fillId="0" borderId="0" applyFill="0">
      <alignment horizontal="left" indent="6"/>
    </xf>
    <xf numFmtId="335" fontId="45" fillId="46" borderId="11">
      <alignment horizontal="right"/>
    </xf>
    <xf numFmtId="0" fontId="198" fillId="0" borderId="0"/>
    <xf numFmtId="14" fontId="199" fillId="0" borderId="0" applyNumberFormat="0" applyFill="0" applyBorder="0" applyAlignment="0" applyProtection="0">
      <alignment horizontal="left"/>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2"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4"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172" fontId="25" fillId="43" borderId="26">
      <alignment vertical="center"/>
    </xf>
    <xf numFmtId="337" fontId="8" fillId="43" borderId="26">
      <alignment vertical="center"/>
    </xf>
    <xf numFmtId="172" fontId="25" fillId="43" borderId="26">
      <alignment vertical="center"/>
    </xf>
    <xf numFmtId="337" fontId="8" fillId="43" borderId="26">
      <alignment vertical="center"/>
    </xf>
    <xf numFmtId="172" fontId="25" fillId="43" borderId="26">
      <alignment vertical="center"/>
    </xf>
    <xf numFmtId="337"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43" borderId="26">
      <alignment vertical="center"/>
    </xf>
    <xf numFmtId="331" fontId="25"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43" borderId="26">
      <alignment vertical="center"/>
    </xf>
    <xf numFmtId="331" fontId="25"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176" fontId="25" fillId="38" borderId="26">
      <alignment vertical="center"/>
    </xf>
    <xf numFmtId="337" fontId="8" fillId="43" borderId="26">
      <alignment vertical="center"/>
    </xf>
    <xf numFmtId="176"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44" borderId="26">
      <alignment horizontal="right" vertical="center"/>
      <protection locked="0"/>
    </xf>
    <xf numFmtId="331" fontId="25"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44" borderId="26">
      <alignment horizontal="right" vertical="center"/>
      <protection locked="0"/>
    </xf>
    <xf numFmtId="331" fontId="25"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336" fontId="25" fillId="0" borderId="0">
      <protection locked="0"/>
    </xf>
    <xf numFmtId="338" fontId="200" fillId="0" borderId="0"/>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0"/>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2" fillId="0" borderId="46">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 fillId="45" borderId="3" applyNumberFormat="0" applyProtection="0">
      <alignment vertical="center"/>
    </xf>
    <xf numFmtId="4" fontId="20"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03" fillId="45" borderId="3" applyNumberFormat="0" applyProtection="0">
      <alignment vertical="center"/>
    </xf>
    <xf numFmtId="4" fontId="203"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03" fillId="45" borderId="3" applyNumberFormat="0" applyProtection="0">
      <alignment vertical="center"/>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204" fillId="45" borderId="3" applyNumberFormat="0" applyProtection="0">
      <alignment horizontal="left" vertical="center" indent="1"/>
    </xf>
    <xf numFmtId="4" fontId="204" fillId="45"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204" fillId="45" borderId="3" applyNumberFormat="0" applyProtection="0">
      <alignment horizontal="left" vertical="center"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4" fontId="204" fillId="103" borderId="0" applyNumberFormat="0" applyProtection="0">
      <alignment horizontal="left" vertical="center" indent="1"/>
    </xf>
    <xf numFmtId="4" fontId="204" fillId="103" borderId="0" applyNumberFormat="0" applyProtection="0">
      <alignment horizontal="left" vertical="center" indent="1"/>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204" fillId="104" borderId="3" applyNumberFormat="0" applyProtection="0">
      <alignment horizontal="right" vertical="center"/>
    </xf>
    <xf numFmtId="4" fontId="204" fillId="104"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204" fillId="104"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204" fillId="89" borderId="3" applyNumberFormat="0" applyProtection="0">
      <alignment horizontal="right" vertical="center"/>
    </xf>
    <xf numFmtId="4" fontId="204" fillId="89"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204" fillId="89"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204" fillId="86" borderId="3" applyNumberFormat="0" applyProtection="0">
      <alignment horizontal="right" vertical="center"/>
    </xf>
    <xf numFmtId="4" fontId="204" fillId="86"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204" fillId="86"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204" fillId="38" borderId="3" applyNumberFormat="0" applyProtection="0">
      <alignment horizontal="right" vertical="center"/>
    </xf>
    <xf numFmtId="4" fontId="204" fillId="38"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204" fillId="38"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204" fillId="90" borderId="3" applyNumberFormat="0" applyProtection="0">
      <alignment horizontal="right" vertical="center"/>
    </xf>
    <xf numFmtId="4" fontId="204" fillId="90"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204" fillId="90"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204" fillId="37" borderId="3" applyNumberFormat="0" applyProtection="0">
      <alignment horizontal="right" vertical="center"/>
    </xf>
    <xf numFmtId="4" fontId="204" fillId="37"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204" fillId="37"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204" fillId="91" borderId="3" applyNumberFormat="0" applyProtection="0">
      <alignment horizontal="right" vertical="center"/>
    </xf>
    <xf numFmtId="4" fontId="204" fillId="91"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204" fillId="91"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204" fillId="105" borderId="3" applyNumberFormat="0" applyProtection="0">
      <alignment horizontal="right" vertical="center"/>
    </xf>
    <xf numFmtId="4" fontId="204" fillId="105"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204" fillId="105"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204" fillId="97" borderId="3" applyNumberFormat="0" applyProtection="0">
      <alignment horizontal="right" vertical="center"/>
    </xf>
    <xf numFmtId="4" fontId="204" fillId="97"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204" fillId="97" borderId="3" applyNumberFormat="0" applyProtection="0">
      <alignment horizontal="right" vertical="center"/>
    </xf>
    <xf numFmtId="4" fontId="20" fillId="106" borderId="4" applyNumberFormat="0" applyProtection="0">
      <alignment horizontal="left" vertical="center" indent="1"/>
    </xf>
    <xf numFmtId="4" fontId="20" fillId="106" borderId="4" applyNumberFormat="0" applyProtection="0">
      <alignment horizontal="left" vertical="center" indent="1"/>
    </xf>
    <xf numFmtId="4" fontId="20" fillId="40" borderId="0" applyNumberFormat="0" applyProtection="0">
      <alignment horizontal="left" vertical="center" indent="1"/>
    </xf>
    <xf numFmtId="4" fontId="20" fillId="40" borderId="0" applyNumberFormat="0" applyProtection="0">
      <alignment horizontal="left" vertical="center" indent="1"/>
    </xf>
    <xf numFmtId="4" fontId="20" fillId="103" borderId="0" applyNumberFormat="0" applyProtection="0">
      <alignment horizontal="left" vertical="center" indent="1"/>
    </xf>
    <xf numFmtId="4" fontId="20" fillId="103" borderId="0" applyNumberFormat="0" applyProtection="0">
      <alignment horizontal="left" vertical="center" indent="1"/>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204" fillId="40" borderId="3" applyNumberFormat="0" applyProtection="0">
      <alignment horizontal="right" vertical="center"/>
    </xf>
    <xf numFmtId="4" fontId="204" fillId="40"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204" fillId="40" borderId="3" applyNumberFormat="0" applyProtection="0">
      <alignment horizontal="right" vertical="center"/>
    </xf>
    <xf numFmtId="4" fontId="19" fillId="30" borderId="0" applyNumberFormat="0" applyProtection="0">
      <alignment horizontal="left" vertical="center" indent="1"/>
    </xf>
    <xf numFmtId="4" fontId="54" fillId="30" borderId="47" applyNumberFormat="0" applyProtection="0">
      <alignment horizontal="left" vertical="center" indent="1"/>
    </xf>
    <xf numFmtId="4" fontId="19" fillId="19" borderId="0" applyNumberFormat="0" applyProtection="0">
      <alignment horizontal="left" vertical="center" indent="1"/>
    </xf>
    <xf numFmtId="4" fontId="54" fillId="19" borderId="47"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54" fillId="61" borderId="48" applyNumberFormat="0" applyProtection="0">
      <alignment horizontal="left" vertical="center"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54" fillId="31" borderId="3" applyNumberFormat="0" applyProtection="0">
      <alignment horizontal="left" vertical="top"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54" fillId="83" borderId="48" applyNumberFormat="0" applyProtection="0">
      <alignment horizontal="left" vertical="center"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54" fillId="19" borderId="3" applyNumberFormat="0" applyProtection="0">
      <alignment horizontal="left" vertical="top"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54" fillId="32" borderId="48" applyNumberFormat="0" applyProtection="0">
      <alignment horizontal="left" vertical="center"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54" fillId="32" borderId="3" applyNumberFormat="0" applyProtection="0">
      <alignment horizontal="left" vertical="top"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54" fillId="30" borderId="48" applyNumberFormat="0" applyProtection="0">
      <alignment horizontal="left" vertical="center"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54" fillId="30" borderId="3" applyNumberFormat="0" applyProtection="0">
      <alignment horizontal="left" vertical="top" indent="1"/>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54" fillId="33" borderId="49" applyNumberFormat="0">
      <protection locked="0"/>
    </xf>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204" fillId="107" borderId="3" applyNumberFormat="0" applyProtection="0">
      <alignment vertical="center"/>
    </xf>
    <xf numFmtId="4" fontId="204" fillId="107"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204" fillId="107"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05" fillId="107" borderId="3" applyNumberFormat="0" applyProtection="0">
      <alignment vertical="center"/>
    </xf>
    <xf numFmtId="4" fontId="205" fillId="107"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05" fillId="107" borderId="3" applyNumberFormat="0" applyProtection="0">
      <alignment vertical="center"/>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20" fillId="40" borderId="51" applyNumberFormat="0" applyProtection="0">
      <alignment horizontal="left" vertical="center" indent="1"/>
    </xf>
    <xf numFmtId="4" fontId="20" fillId="40" borderId="51"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20" fillId="40" borderId="51" applyNumberFormat="0" applyProtection="0">
      <alignment horizontal="left" vertical="center"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204" fillId="107" borderId="3" applyNumberFormat="0" applyProtection="0">
      <alignment horizontal="right" vertical="center"/>
    </xf>
    <xf numFmtId="4" fontId="204" fillId="107"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204" fillId="107"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05" fillId="107" borderId="3" applyNumberFormat="0" applyProtection="0">
      <alignment horizontal="right" vertical="center"/>
    </xf>
    <xf numFmtId="4" fontId="205" fillId="107"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05" fillId="107" borderId="3" applyNumberFormat="0" applyProtection="0">
      <alignment horizontal="right" vertical="center"/>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20" fillId="40" borderId="3" applyNumberFormat="0" applyProtection="0">
      <alignment horizontal="left" vertical="center" indent="1"/>
    </xf>
    <xf numFmtId="4" fontId="20" fillId="40"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20" fillId="40" borderId="3" applyNumberFormat="0" applyProtection="0">
      <alignment horizontal="left" vertical="center"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4" fontId="22" fillId="108" borderId="51" applyNumberFormat="0" applyProtection="0">
      <alignment horizontal="left" vertical="center" indent="1"/>
    </xf>
    <xf numFmtId="4" fontId="22" fillId="108" borderId="51" applyNumberFormat="0" applyProtection="0">
      <alignment horizontal="left" vertical="center" indent="1"/>
    </xf>
    <xf numFmtId="4" fontId="22" fillId="108" borderId="51" applyNumberFormat="0" applyProtection="0">
      <alignment horizontal="left" vertical="center" indent="1"/>
    </xf>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185" fontId="54" fillId="109" borderId="6"/>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06" fillId="107" borderId="3" applyNumberFormat="0" applyProtection="0">
      <alignment horizontal="right" vertical="center"/>
    </xf>
    <xf numFmtId="38" fontId="207" fillId="0" borderId="52">
      <alignment horizontal="center"/>
    </xf>
    <xf numFmtId="185" fontId="208" fillId="110" borderId="0"/>
    <xf numFmtId="185" fontId="79" fillId="0" borderId="0"/>
    <xf numFmtId="38" fontId="50" fillId="0" borderId="0" applyFont="0" applyFill="0" applyBorder="0" applyAlignment="0" applyProtection="0"/>
    <xf numFmtId="40" fontId="147" fillId="0" borderId="0" applyFont="0" applyFill="0" applyBorder="0" applyAlignment="0" applyProtection="0"/>
    <xf numFmtId="318" fontId="56" fillId="111" borderId="0" applyFont="0"/>
    <xf numFmtId="185" fontId="209" fillId="0" borderId="0"/>
    <xf numFmtId="0" fontId="10" fillId="0" borderId="0" applyNumberFormat="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0" fillId="0" borderId="0" applyNumberFormat="0" applyFont="0" applyFill="0" applyBorder="0" applyAlignment="0" applyProtection="0"/>
    <xf numFmtId="0" fontId="2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 fontId="10" fillId="0" borderId="0"/>
    <xf numFmtId="185" fontId="50" fillId="0" borderId="0">
      <alignment textRotation="90"/>
    </xf>
    <xf numFmtId="0" fontId="99" fillId="81" borderId="0" applyAlignment="0" applyProtection="0">
      <alignment horizontal="right" vertical="center"/>
    </xf>
    <xf numFmtId="195" fontId="59" fillId="0" borderId="0">
      <alignment vertical="center"/>
    </xf>
    <xf numFmtId="0" fontId="10" fillId="112" borderId="0"/>
    <xf numFmtId="339" fontId="19" fillId="0" borderId="0" applyFill="0" applyBorder="0" applyAlignment="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85" fontId="10" fillId="0" borderId="0" applyFont="0" applyFill="0" applyBorder="0" applyAlignment="0" applyProtection="0"/>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38" fontId="10" fillId="0" borderId="0" applyFont="0" applyFill="0" applyBorder="0" applyAlignment="0" applyProtection="0"/>
    <xf numFmtId="185" fontId="10" fillId="0" borderId="0">
      <alignment vertical="top"/>
    </xf>
    <xf numFmtId="185" fontId="211" fillId="50" borderId="0" applyNumberFormat="0" applyProtection="0">
      <alignment horizontal="center" vertical="center"/>
    </xf>
    <xf numFmtId="4" fontId="19" fillId="50" borderId="0" applyProtection="0">
      <alignment horizontal="center" vertical="center"/>
    </xf>
    <xf numFmtId="185" fontId="212" fillId="50" borderId="0" applyNumberFormat="0" applyProtection="0">
      <alignment horizontal="center" vertical="center"/>
    </xf>
    <xf numFmtId="4" fontId="21" fillId="50" borderId="0" applyProtection="0">
      <alignment horizontal="center" vertical="center"/>
    </xf>
    <xf numFmtId="185" fontId="213" fillId="113" borderId="0" applyNumberFormat="0" applyProtection="0">
      <alignment horizontal="center" vertical="center"/>
    </xf>
    <xf numFmtId="4" fontId="23" fillId="113" borderId="0" applyProtection="0">
      <alignment horizontal="center" vertical="center"/>
    </xf>
    <xf numFmtId="185" fontId="210" fillId="50" borderId="0" applyNumberFormat="0" applyProtection="0">
      <alignment horizontal="center" vertical="center"/>
    </xf>
    <xf numFmtId="4" fontId="214" fillId="50" borderId="0" applyProtection="0">
      <alignment horizontal="center" vertical="center"/>
    </xf>
    <xf numFmtId="185" fontId="215" fillId="114" borderId="0" applyNumberFormat="0" applyProtection="0">
      <alignment horizontal="center" vertical="center"/>
    </xf>
    <xf numFmtId="4" fontId="62" fillId="114" borderId="0" applyProtection="0">
      <alignment horizontal="center" vertical="center"/>
    </xf>
    <xf numFmtId="185" fontId="17" fillId="50" borderId="0" applyNumberFormat="0" applyProtection="0">
      <alignment horizontal="center" vertical="center" wrapText="1"/>
    </xf>
    <xf numFmtId="185" fontId="18" fillId="50" borderId="0" applyNumberFormat="0" applyProtection="0">
      <alignment horizontal="center" vertical="center" wrapText="1"/>
    </xf>
    <xf numFmtId="185" fontId="142" fillId="113" borderId="0" applyNumberFormat="0" applyProtection="0">
      <alignment horizontal="center" vertical="center" wrapText="1"/>
    </xf>
    <xf numFmtId="185" fontId="216" fillId="50" borderId="0" applyNumberFormat="0" applyProtection="0">
      <alignment horizontal="center" vertical="center" wrapText="1"/>
    </xf>
    <xf numFmtId="185" fontId="17" fillId="50" borderId="0" applyNumberFormat="0" applyProtection="0">
      <alignment horizontal="center" vertical="center" wrapText="1"/>
    </xf>
    <xf numFmtId="4" fontId="217" fillId="50" borderId="0" applyProtection="0">
      <alignment horizontal="center" vertical="top" wrapText="1"/>
    </xf>
    <xf numFmtId="185" fontId="18" fillId="50" borderId="0" applyNumberFormat="0" applyProtection="0">
      <alignment horizontal="center" vertical="center" wrapText="1"/>
    </xf>
    <xf numFmtId="4" fontId="218" fillId="50" borderId="0" applyProtection="0">
      <alignment horizontal="center" vertical="top" wrapText="1"/>
    </xf>
    <xf numFmtId="185" fontId="142" fillId="113" borderId="0" applyNumberFormat="0" applyProtection="0">
      <alignment horizontal="center" vertical="center" wrapText="1"/>
    </xf>
    <xf numFmtId="4" fontId="219" fillId="113" borderId="0" applyProtection="0">
      <alignment horizontal="center" vertical="top" wrapText="1"/>
    </xf>
    <xf numFmtId="185" fontId="216" fillId="50" borderId="0" applyNumberFormat="0" applyProtection="0">
      <alignment horizontal="center" vertical="center" wrapText="1"/>
    </xf>
    <xf numFmtId="4" fontId="220" fillId="50" borderId="0" applyProtection="0">
      <alignment horizontal="center" vertical="top" wrapText="1"/>
    </xf>
    <xf numFmtId="185" fontId="188" fillId="114" borderId="0" applyNumberFormat="0" applyProtection="0">
      <alignment horizontal="center" vertical="center" wrapText="1"/>
    </xf>
    <xf numFmtId="4" fontId="221" fillId="114" borderId="0" applyProtection="0">
      <alignment horizontal="center" vertical="top" wrapText="1"/>
    </xf>
    <xf numFmtId="185" fontId="17" fillId="104" borderId="0" applyNumberFormat="0" applyProtection="0">
      <alignment horizontal="center" vertical="center" wrapText="1"/>
    </xf>
    <xf numFmtId="4" fontId="217" fillId="104" borderId="0" applyProtection="0">
      <alignment horizontal="center" vertical="top" wrapText="1"/>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85" fontId="222" fillId="0" borderId="0"/>
    <xf numFmtId="185" fontId="223" fillId="40" borderId="0"/>
    <xf numFmtId="185" fontId="224" fillId="0" borderId="0">
      <alignment horizontal="left" vertical="center"/>
    </xf>
    <xf numFmtId="256" fontId="79" fillId="0" borderId="0"/>
    <xf numFmtId="185" fontId="108" fillId="0" borderId="0"/>
    <xf numFmtId="185" fontId="79" fillId="0" borderId="0">
      <alignment horizontal="center"/>
    </xf>
    <xf numFmtId="37" fontId="65" fillId="0" borderId="53" applyNumberFormat="0"/>
    <xf numFmtId="40" fontId="10" fillId="0" borderId="0" applyBorder="0">
      <alignment horizontal="right"/>
    </xf>
    <xf numFmtId="37" fontId="65" fillId="0" borderId="53" applyNumberFormat="0"/>
    <xf numFmtId="40" fontId="225" fillId="0" borderId="0" applyBorder="0">
      <alignment horizontal="right"/>
    </xf>
    <xf numFmtId="0" fontId="226" fillId="0" borderId="5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17" fillId="46" borderId="6">
      <protection locked="0"/>
    </xf>
    <xf numFmtId="0" fontId="217" fillId="46" borderId="6">
      <protection locked="0"/>
    </xf>
    <xf numFmtId="185" fontId="227" fillId="0" borderId="0" applyBorder="0" applyProtection="0">
      <alignment vertical="center"/>
    </xf>
    <xf numFmtId="185" fontId="227" fillId="0" borderId="9" applyBorder="0" applyProtection="0">
      <alignment horizontal="right" vertical="center"/>
    </xf>
    <xf numFmtId="185" fontId="228" fillId="115" borderId="0" applyBorder="0" applyProtection="0">
      <alignment horizontal="centerContinuous" vertical="center"/>
    </xf>
    <xf numFmtId="185" fontId="228" fillId="114" borderId="9" applyBorder="0" applyProtection="0">
      <alignment horizontal="centerContinuous" vertical="center"/>
    </xf>
    <xf numFmtId="185" fontId="229" fillId="0" borderId="0"/>
    <xf numFmtId="185" fontId="170" fillId="0" borderId="0"/>
    <xf numFmtId="185" fontId="230" fillId="0" borderId="0" applyFill="0" applyBorder="0" applyProtection="0">
      <alignment horizontal="left"/>
    </xf>
    <xf numFmtId="185" fontId="115" fillId="0" borderId="10" applyFill="0" applyBorder="0" applyProtection="0">
      <alignment horizontal="left" vertical="top"/>
    </xf>
    <xf numFmtId="185" fontId="231" fillId="0" borderId="0">
      <alignment horizontal="centerContinuous"/>
    </xf>
    <xf numFmtId="49" fontId="232" fillId="0" borderId="0"/>
    <xf numFmtId="49" fontId="42" fillId="0" borderId="0" applyFont="0" applyFill="0" applyBorder="0" applyAlignment="0" applyProtection="0"/>
    <xf numFmtId="185" fontId="233" fillId="0" borderId="0"/>
    <xf numFmtId="49" fontId="42" fillId="0" borderId="0" applyFont="0" applyFill="0" applyBorder="0" applyAlignment="0" applyProtection="0"/>
    <xf numFmtId="185" fontId="234" fillId="0" borderId="0"/>
    <xf numFmtId="0" fontId="94" fillId="83" borderId="0" applyAlignment="0" applyProtection="0"/>
    <xf numFmtId="0" fontId="54" fillId="83" borderId="0" applyAlignment="0" applyProtection="0">
      <alignment horizontal="left"/>
    </xf>
    <xf numFmtId="0" fontId="54" fillId="83" borderId="0" applyAlignment="0" applyProtection="0">
      <alignment horizontal="left" indent="1"/>
    </xf>
    <xf numFmtId="0" fontId="54" fillId="83" borderId="0" applyAlignment="0" applyProtection="0">
      <alignment horizontal="left" vertical="center" indent="2"/>
    </xf>
    <xf numFmtId="340" fontId="79" fillId="0" borderId="0" applyFont="0" applyFill="0" applyBorder="0" applyAlignment="0" applyProtection="0"/>
    <xf numFmtId="0" fontId="235" fillId="0" borderId="0">
      <alignment horizontal="center"/>
    </xf>
    <xf numFmtId="15" fontId="235" fillId="0" borderId="0">
      <alignment horizontal="center"/>
    </xf>
    <xf numFmtId="0" fontId="2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36"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236" fillId="0" borderId="0" applyNumberFormat="0" applyFill="0" applyBorder="0" applyAlignment="0" applyProtection="0"/>
    <xf numFmtId="0" fontId="10" fillId="0" borderId="0" applyNumberFormat="0" applyFont="0" applyFill="0" applyBorder="0" applyAlignment="0" applyProtection="0"/>
    <xf numFmtId="185" fontId="237" fillId="36" borderId="0">
      <alignment horizontal="right"/>
    </xf>
    <xf numFmtId="178" fontId="183" fillId="0" borderId="0"/>
    <xf numFmtId="185" fontId="238" fillId="0" borderId="0"/>
    <xf numFmtId="341" fontId="239" fillId="0" borderId="0"/>
    <xf numFmtId="197" fontId="10" fillId="0" borderId="53" applyNumberFormat="0" applyFont="0" applyFill="0" applyAlignment="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6"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240" fillId="0" borderId="56" applyNumberFormat="0" applyFill="0" applyAlignment="0" applyProtection="0"/>
    <xf numFmtId="194" fontId="240" fillId="0" borderId="56" applyNumberFormat="0" applyFill="0" applyAlignment="0" applyProtection="0"/>
    <xf numFmtId="0" fontId="10" fillId="0" borderId="0" applyNumberFormat="0" applyFont="0" applyFill="0" applyBorder="0" applyAlignment="0" applyProtection="0"/>
    <xf numFmtId="37" fontId="65" fillId="0" borderId="57" applyNumberFormat="0" applyFill="0"/>
    <xf numFmtId="316" fontId="93" fillId="0" borderId="58" applyAlignment="0"/>
    <xf numFmtId="317" fontId="93" fillId="0" borderId="58" applyAlignment="0"/>
    <xf numFmtId="178" fontId="52" fillId="0" borderId="58"/>
    <xf numFmtId="342" fontId="55" fillId="0" borderId="0" applyFont="0" applyFill="0" applyBorder="0" applyAlignment="0" applyProtection="0">
      <alignment horizontal="right"/>
    </xf>
    <xf numFmtId="185" fontId="241" fillId="0" borderId="0">
      <alignment horizontal="fill"/>
    </xf>
    <xf numFmtId="37" fontId="54" fillId="45" borderId="0" applyNumberFormat="0" applyBorder="0" applyAlignment="0" applyProtection="0"/>
    <xf numFmtId="37" fontId="54" fillId="0" borderId="0"/>
    <xf numFmtId="37" fontId="54" fillId="46" borderId="0" applyNumberFormat="0" applyBorder="0" applyAlignment="0" applyProtection="0"/>
    <xf numFmtId="3" fontId="133" fillId="0" borderId="33" applyProtection="0"/>
    <xf numFmtId="4" fontId="52" fillId="0" borderId="0">
      <protection locked="0"/>
    </xf>
    <xf numFmtId="343" fontId="193" fillId="46" borderId="10" applyBorder="0">
      <alignment horizontal="right" vertical="center"/>
      <protection locked="0"/>
    </xf>
    <xf numFmtId="185" fontId="10" fillId="0" borderId="0">
      <alignment vertical="top"/>
    </xf>
    <xf numFmtId="185" fontId="242" fillId="0" borderId="0" applyFont="0" applyFill="0" applyBorder="0" applyAlignment="0" applyProtection="0"/>
    <xf numFmtId="249" fontId="118" fillId="0" borderId="0" applyFont="0" applyFill="0" applyBorder="0" applyAlignment="0" applyProtection="0"/>
    <xf numFmtId="344" fontId="118" fillId="0" borderId="0" applyFont="0" applyFill="0" applyBorder="0" applyAlignment="0" applyProtection="0"/>
    <xf numFmtId="345" fontId="118" fillId="0" borderId="0" applyFont="0" applyFill="0" applyBorder="0" applyAlignment="0" applyProtection="0"/>
    <xf numFmtId="208" fontId="54" fillId="0" borderId="0"/>
    <xf numFmtId="185" fontId="243" fillId="0" borderId="0"/>
    <xf numFmtId="346" fontId="10" fillId="0" borderId="0" applyFont="0" applyFill="0" applyBorder="0" applyAlignment="0" applyProtection="0"/>
    <xf numFmtId="257" fontId="10" fillId="0" borderId="0" applyFont="0" applyFill="0" applyBorder="0" applyAlignment="0" applyProtection="0"/>
    <xf numFmtId="0" fontId="24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44" fillId="0" borderId="0" applyNumberFormat="0" applyFill="0" applyBorder="0" applyAlignment="0" applyProtection="0"/>
    <xf numFmtId="0" fontId="10" fillId="34" borderId="0" applyNumberFormat="0" applyFont="0" applyBorder="0" applyAlignment="0" applyProtection="0"/>
    <xf numFmtId="172" fontId="8" fillId="43" borderId="26">
      <alignment vertical="center"/>
    </xf>
    <xf numFmtId="172" fontId="8" fillId="3" borderId="26">
      <alignment vertical="center"/>
      <protection locked="0"/>
    </xf>
    <xf numFmtId="0" fontId="13" fillId="0" borderId="0"/>
    <xf numFmtId="0" fontId="29" fillId="0" borderId="0"/>
    <xf numFmtId="173" fontId="250" fillId="0" borderId="0" applyFill="0" applyBorder="0">
      <alignment vertical="center"/>
    </xf>
    <xf numFmtId="10" fontId="37" fillId="0" borderId="0" applyFont="0" applyFill="0" applyBorder="0" applyAlignment="0" applyProtection="0">
      <alignment vertical="center"/>
    </xf>
    <xf numFmtId="169" fontId="8" fillId="0" borderId="0" applyFont="0" applyFill="0" applyBorder="0" applyAlignment="0" applyProtection="0"/>
    <xf numFmtId="169" fontId="7" fillId="0" borderId="0" applyFont="0" applyFill="0" applyBorder="0" applyAlignment="0" applyProtection="0"/>
    <xf numFmtId="176" fontId="8" fillId="101" borderId="26">
      <alignment vertical="center"/>
    </xf>
    <xf numFmtId="10" fontId="37" fillId="0" borderId="0" applyFont="0" applyFill="0" applyBorder="0" applyAlignment="0" applyProtection="0">
      <alignment vertical="center"/>
    </xf>
    <xf numFmtId="349" fontId="10" fillId="0" borderId="0"/>
    <xf numFmtId="349" fontId="10" fillId="0" borderId="0"/>
    <xf numFmtId="349" fontId="13" fillId="0" borderId="0"/>
    <xf numFmtId="349" fontId="10"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3" fillId="0" borderId="0"/>
    <xf numFmtId="349" fontId="13" fillId="0" borderId="0"/>
    <xf numFmtId="349" fontId="13" fillId="0" borderId="0"/>
    <xf numFmtId="349" fontId="10" fillId="0" borderId="0"/>
    <xf numFmtId="349" fontId="13" fillId="0" borderId="0"/>
    <xf numFmtId="349" fontId="10" fillId="0" borderId="0"/>
    <xf numFmtId="349" fontId="13"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49"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49" fillId="0" borderId="0"/>
    <xf numFmtId="349" fontId="10" fillId="0" borderId="0" applyFont="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lignment vertical="center"/>
    </xf>
    <xf numFmtId="349" fontId="13" fillId="0" borderId="0"/>
    <xf numFmtId="349" fontId="13" fillId="0" borderId="0"/>
    <xf numFmtId="349" fontId="13" fillId="0" borderId="0"/>
    <xf numFmtId="349" fontId="13" fillId="0" borderId="0"/>
    <xf numFmtId="349" fontId="10" fillId="0" borderId="0">
      <alignment vertical="center"/>
    </xf>
    <xf numFmtId="349" fontId="10" fillId="0" borderId="0">
      <alignment vertical="center"/>
    </xf>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3" fillId="0" borderId="0">
      <alignment vertical="justify"/>
    </xf>
    <xf numFmtId="349" fontId="19" fillId="30" borderId="0" applyNumberFormat="0" applyBorder="0" applyAlignment="0" applyProtection="0"/>
    <xf numFmtId="349" fontId="19" fillId="30" borderId="0" applyNumberFormat="0" applyBorder="0" applyAlignment="0" applyProtection="0"/>
    <xf numFmtId="349" fontId="19" fillId="19" borderId="0" applyNumberFormat="0" applyBorder="0" applyAlignment="0" applyProtection="0"/>
    <xf numFmtId="349" fontId="19" fillId="19" borderId="0" applyNumberFormat="0" applyBorder="0" applyAlignment="0" applyProtection="0"/>
    <xf numFmtId="349" fontId="19" fillId="27" borderId="0" applyNumberFormat="0" applyBorder="0" applyAlignment="0" applyProtection="0"/>
    <xf numFmtId="349" fontId="19" fillId="27" borderId="0" applyNumberFormat="0" applyBorder="0" applyAlignment="0" applyProtection="0"/>
    <xf numFmtId="349" fontId="19" fillId="118" borderId="0" applyNumberFormat="0" applyBorder="0" applyAlignment="0" applyProtection="0"/>
    <xf numFmtId="349" fontId="19" fillId="118" borderId="0" applyNumberFormat="0" applyBorder="0" applyAlignment="0" applyProtection="0"/>
    <xf numFmtId="349" fontId="19" fillId="30" borderId="0" applyNumberFormat="0" applyBorder="0" applyAlignment="0" applyProtection="0"/>
    <xf numFmtId="349" fontId="19" fillId="30" borderId="0" applyNumberFormat="0" applyBorder="0" applyAlignment="0" applyProtection="0"/>
    <xf numFmtId="349" fontId="19" fillId="60" borderId="0" applyNumberFormat="0" applyBorder="0" applyAlignment="0" applyProtection="0"/>
    <xf numFmtId="349" fontId="19" fillId="60" borderId="0" applyNumberFormat="0" applyBorder="0" applyAlignment="0" applyProtection="0"/>
    <xf numFmtId="349" fontId="19" fillId="61" borderId="0" applyNumberFormat="0" applyBorder="0" applyAlignment="0" applyProtection="0"/>
    <xf numFmtId="349" fontId="19" fillId="61" borderId="0" applyNumberFormat="0" applyBorder="0" applyAlignment="0" applyProtection="0"/>
    <xf numFmtId="349" fontId="19" fillId="19" borderId="0" applyNumberFormat="0" applyBorder="0" applyAlignment="0" applyProtection="0"/>
    <xf numFmtId="349" fontId="19" fillId="19" borderId="0" applyNumberFormat="0" applyBorder="0" applyAlignment="0" applyProtection="0"/>
    <xf numFmtId="349" fontId="19" fillId="26" borderId="0" applyNumberFormat="0" applyBorder="0" applyAlignment="0" applyProtection="0"/>
    <xf numFmtId="349" fontId="19" fillId="26" borderId="0" applyNumberFormat="0" applyBorder="0" applyAlignment="0" applyProtection="0"/>
    <xf numFmtId="349" fontId="19" fillId="119" borderId="0" applyNumberFormat="0" applyBorder="0" applyAlignment="0" applyProtection="0"/>
    <xf numFmtId="349" fontId="19" fillId="119" borderId="0" applyNumberFormat="0" applyBorder="0" applyAlignment="0" applyProtection="0"/>
    <xf numFmtId="349" fontId="19" fillId="31" borderId="0" applyNumberFormat="0" applyBorder="0" applyAlignment="0" applyProtection="0"/>
    <xf numFmtId="349" fontId="19" fillId="31" borderId="0" applyNumberFormat="0" applyBorder="0" applyAlignment="0" applyProtection="0"/>
    <xf numFmtId="349" fontId="19" fillId="60" borderId="0" applyNumberFormat="0" applyBorder="0" applyAlignment="0" applyProtection="0"/>
    <xf numFmtId="349" fontId="19" fillId="60" borderId="0" applyNumberFormat="0" applyBorder="0" applyAlignment="0" applyProtection="0"/>
    <xf numFmtId="349" fontId="62" fillId="120" borderId="0" applyNumberFormat="0" applyBorder="0" applyAlignment="0" applyProtection="0"/>
    <xf numFmtId="349" fontId="62" fillId="120" borderId="0" applyNumberFormat="0" applyBorder="0" applyAlignment="0" applyProtection="0"/>
    <xf numFmtId="349" fontId="62" fillId="19" borderId="0" applyNumberFormat="0" applyBorder="0" applyAlignment="0" applyProtection="0"/>
    <xf numFmtId="349" fontId="62" fillId="19" borderId="0" applyNumberFormat="0" applyBorder="0" applyAlignment="0" applyProtection="0"/>
    <xf numFmtId="349" fontId="62" fillId="26" borderId="0" applyNumberFormat="0" applyBorder="0" applyAlignment="0" applyProtection="0"/>
    <xf numFmtId="349" fontId="62" fillId="26" borderId="0" applyNumberFormat="0" applyBorder="0" applyAlignment="0" applyProtection="0"/>
    <xf numFmtId="349" fontId="62" fillId="119" borderId="0" applyNumberFormat="0" applyBorder="0" applyAlignment="0" applyProtection="0"/>
    <xf numFmtId="349" fontId="62" fillId="119" borderId="0" applyNumberFormat="0" applyBorder="0" applyAlignment="0" applyProtection="0"/>
    <xf numFmtId="349" fontId="62" fillId="120" borderId="0" applyNumberFormat="0" applyBorder="0" applyAlignment="0" applyProtection="0"/>
    <xf numFmtId="349" fontId="62" fillId="120" borderId="0" applyNumberFormat="0" applyBorder="0" applyAlignment="0" applyProtection="0"/>
    <xf numFmtId="349" fontId="62" fillId="23" borderId="0" applyNumberFormat="0" applyBorder="0" applyAlignment="0" applyProtection="0"/>
    <xf numFmtId="349" fontId="62" fillId="23" borderId="0" applyNumberFormat="0" applyBorder="0" applyAlignment="0" applyProtection="0"/>
    <xf numFmtId="349" fontId="14" fillId="65" borderId="0" applyNumberFormat="0" applyBorder="0" applyAlignment="0" applyProtection="0"/>
    <xf numFmtId="349" fontId="14" fillId="12" borderId="0" applyNumberFormat="0" applyBorder="0" applyAlignment="0" applyProtection="0"/>
    <xf numFmtId="349" fontId="15" fillId="121" borderId="0" applyNumberFormat="0" applyBorder="0" applyAlignment="0" applyProtection="0"/>
    <xf numFmtId="349" fontId="15" fillId="66" borderId="0" applyNumberFormat="0" applyBorder="0" applyAlignment="0" applyProtection="0"/>
    <xf numFmtId="349" fontId="15" fillId="66" borderId="0" applyNumberFormat="0" applyBorder="0" applyAlignment="0" applyProtection="0"/>
    <xf numFmtId="349" fontId="14" fillId="68" borderId="0" applyNumberFormat="0" applyBorder="0" applyAlignment="0" applyProtection="0"/>
    <xf numFmtId="349" fontId="14" fillId="11" borderId="0" applyNumberFormat="0" applyBorder="0" applyAlignment="0" applyProtection="0"/>
    <xf numFmtId="349" fontId="15" fillId="8" borderId="0" applyNumberFormat="0" applyBorder="0" applyAlignment="0" applyProtection="0"/>
    <xf numFmtId="349" fontId="15" fillId="69" borderId="0" applyNumberFormat="0" applyBorder="0" applyAlignment="0" applyProtection="0"/>
    <xf numFmtId="349" fontId="15" fillId="69" borderId="0" applyNumberFormat="0" applyBorder="0" applyAlignment="0" applyProtection="0"/>
    <xf numFmtId="349" fontId="14" fillId="70" borderId="0" applyNumberFormat="0" applyBorder="0" applyAlignment="0" applyProtection="0"/>
    <xf numFmtId="349" fontId="14" fillId="71" borderId="0" applyNumberFormat="0" applyBorder="0" applyAlignment="0" applyProtection="0"/>
    <xf numFmtId="349" fontId="15" fillId="122" borderId="0" applyNumberFormat="0" applyBorder="0" applyAlignment="0" applyProtection="0"/>
    <xf numFmtId="349" fontId="15" fillId="123" borderId="0" applyNumberFormat="0" applyBorder="0" applyAlignment="0" applyProtection="0"/>
    <xf numFmtId="349" fontId="15" fillId="123" borderId="0" applyNumberFormat="0" applyBorder="0" applyAlignment="0" applyProtection="0"/>
    <xf numFmtId="349" fontId="14" fillId="68" borderId="0" applyNumberFormat="0" applyBorder="0" applyAlignment="0" applyProtection="0"/>
    <xf numFmtId="349" fontId="14" fillId="9" borderId="0" applyNumberFormat="0" applyBorder="0" applyAlignment="0" applyProtection="0"/>
    <xf numFmtId="349" fontId="15" fillId="11" borderId="0" applyNumberFormat="0" applyBorder="0" applyAlignment="0" applyProtection="0"/>
    <xf numFmtId="349" fontId="15" fillId="124" borderId="0" applyNumberFormat="0" applyBorder="0" applyAlignment="0" applyProtection="0"/>
    <xf numFmtId="349" fontId="15" fillId="124" borderId="0" applyNumberFormat="0" applyBorder="0" applyAlignment="0" applyProtection="0"/>
    <xf numFmtId="349" fontId="14" fillId="10" borderId="0" applyNumberFormat="0" applyBorder="0" applyAlignment="0" applyProtection="0"/>
    <xf numFmtId="349" fontId="14" fillId="5" borderId="0" applyNumberFormat="0" applyBorder="0" applyAlignment="0" applyProtection="0"/>
    <xf numFmtId="349" fontId="15" fillId="121" borderId="0" applyNumberFormat="0" applyBorder="0" applyAlignment="0" applyProtection="0"/>
    <xf numFmtId="349" fontId="15" fillId="121" borderId="0" applyNumberFormat="0" applyBorder="0" applyAlignment="0" applyProtection="0"/>
    <xf numFmtId="349" fontId="15" fillId="121" borderId="0" applyNumberFormat="0" applyBorder="0" applyAlignment="0" applyProtection="0"/>
    <xf numFmtId="349" fontId="14" fillId="13" borderId="0" applyNumberFormat="0" applyBorder="0" applyAlignment="0" applyProtection="0"/>
    <xf numFmtId="349" fontId="14" fillId="14" borderId="0" applyNumberFormat="0" applyBorder="0" applyAlignment="0" applyProtection="0"/>
    <xf numFmtId="349" fontId="15" fillId="125" borderId="0" applyNumberFormat="0" applyBorder="0" applyAlignment="0" applyProtection="0"/>
    <xf numFmtId="349" fontId="15" fillId="126" borderId="0" applyNumberFormat="0" applyBorder="0" applyAlignment="0" applyProtection="0"/>
    <xf numFmtId="349" fontId="15" fillId="126" borderId="0" applyNumberFormat="0" applyBorder="0" applyAlignment="0" applyProtection="0"/>
    <xf numFmtId="349" fontId="251" fillId="13" borderId="0" applyNumberFormat="0" applyBorder="0" applyAlignment="0" applyProtection="0"/>
    <xf numFmtId="349" fontId="251" fillId="13" borderId="0" applyNumberFormat="0" applyBorder="0" applyAlignment="0" applyProtection="0"/>
    <xf numFmtId="349" fontId="252" fillId="127" borderId="109" applyNumberFormat="0" applyAlignment="0" applyProtection="0"/>
    <xf numFmtId="349" fontId="252" fillId="127" borderId="109" applyNumberFormat="0" applyAlignment="0" applyProtection="0"/>
    <xf numFmtId="349" fontId="91" fillId="124" borderId="15" applyNumberFormat="0" applyAlignment="0" applyProtection="0"/>
    <xf numFmtId="349" fontId="91" fillId="124" borderId="15" applyNumberFormat="0" applyAlignment="0" applyProtection="0"/>
    <xf numFmtId="37" fontId="65" fillId="0" borderId="88">
      <alignment horizontal="center"/>
    </xf>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349" fontId="16" fillId="128" borderId="0" applyNumberFormat="0" applyBorder="0" applyAlignment="0" applyProtection="0"/>
    <xf numFmtId="349" fontId="16" fillId="129" borderId="0" applyNumberFormat="0" applyBorder="0" applyAlignment="0" applyProtection="0"/>
    <xf numFmtId="349" fontId="16" fillId="17" borderId="0" applyNumberFormat="0" applyBorder="0" applyAlignment="0" applyProtection="0"/>
    <xf numFmtId="349" fontId="50" fillId="0" borderId="0" applyFont="0" applyFill="0" applyBorder="0" applyAlignment="0" applyProtection="0"/>
    <xf numFmtId="349" fontId="253" fillId="0" borderId="0" applyNumberFormat="0" applyFill="0" applyBorder="0" applyAlignment="0" applyProtection="0"/>
    <xf numFmtId="349" fontId="253" fillId="0" borderId="0" applyNumberFormat="0" applyFill="0" applyBorder="0" applyAlignment="0" applyProtection="0"/>
    <xf numFmtId="349" fontId="14" fillId="71" borderId="0" applyNumberFormat="0" applyBorder="0" applyAlignment="0" applyProtection="0"/>
    <xf numFmtId="349" fontId="14" fillId="71" borderId="0" applyNumberForma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23" fillId="0" borderId="29" applyNumberFormat="0" applyFill="0" applyAlignment="0" applyProtection="0"/>
    <xf numFmtId="349" fontId="123" fillId="0" borderId="29" applyNumberFormat="0" applyFill="0" applyAlignment="0" applyProtection="0"/>
    <xf numFmtId="349" fontId="126" fillId="0" borderId="110" applyNumberFormat="0" applyFill="0" applyAlignment="0" applyProtection="0"/>
    <xf numFmtId="349" fontId="126" fillId="0" borderId="110" applyNumberFormat="0" applyFill="0" applyAlignment="0" applyProtection="0"/>
    <xf numFmtId="349" fontId="129" fillId="0" borderId="111" applyNumberFormat="0" applyFill="0" applyAlignment="0" applyProtection="0"/>
    <xf numFmtId="349" fontId="129" fillId="0" borderId="111" applyNumberFormat="0" applyFill="0" applyAlignment="0" applyProtection="0"/>
    <xf numFmtId="349" fontId="129" fillId="0" borderId="0" applyNumberFormat="0" applyFill="0" applyBorder="0" applyAlignment="0" applyProtection="0"/>
    <xf numFmtId="349" fontId="129" fillId="0" borderId="0" applyNumberFormat="0" applyFill="0" applyBorder="0" applyAlignment="0" applyProtection="0"/>
    <xf numFmtId="349" fontId="143" fillId="14" borderId="109" applyNumberFormat="0" applyAlignment="0" applyProtection="0"/>
    <xf numFmtId="349" fontId="143" fillId="14" borderId="109" applyNumberFormat="0" applyAlignment="0" applyProtection="0"/>
    <xf numFmtId="349" fontId="146" fillId="34" borderId="0"/>
    <xf numFmtId="349" fontId="119" fillId="0" borderId="112" applyNumberFormat="0" applyFill="0" applyAlignment="0" applyProtection="0"/>
    <xf numFmtId="349" fontId="119" fillId="0" borderId="112" applyNumberFormat="0" applyFill="0" applyAlignment="0" applyProtection="0"/>
    <xf numFmtId="349" fontId="119" fillId="14" borderId="0" applyNumberFormat="0" applyBorder="0" applyAlignment="0" applyProtection="0"/>
    <xf numFmtId="349" fontId="119" fillId="14" borderId="0" applyNumberFormat="0" applyBorder="0" applyAlignment="0" applyProtection="0"/>
    <xf numFmtId="349" fontId="25" fillId="0" borderId="0"/>
    <xf numFmtId="349" fontId="25" fillId="0" borderId="0"/>
    <xf numFmtId="349" fontId="25" fillId="0" borderId="0"/>
    <xf numFmtId="349" fontId="25" fillId="0" borderId="0"/>
    <xf numFmtId="349" fontId="25" fillId="0" borderId="0"/>
    <xf numFmtId="349" fontId="10" fillId="0" borderId="0"/>
    <xf numFmtId="349" fontId="10" fillId="0" borderId="0"/>
    <xf numFmtId="349" fontId="10" fillId="0" borderId="0"/>
    <xf numFmtId="349" fontId="10" fillId="0" borderId="0"/>
    <xf numFmtId="0" fontId="8" fillId="0" borderId="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4" fillId="0" borderId="0"/>
    <xf numFmtId="349" fontId="14" fillId="0" borderId="0" applyFill="0" applyBorder="0" applyAlignment="0" applyProtection="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8"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29" fillId="0" borderId="0"/>
    <xf numFmtId="349" fontId="7" fillId="0" borderId="0"/>
    <xf numFmtId="349" fontId="10"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7" fillId="0" borderId="0"/>
    <xf numFmtId="349" fontId="7" fillId="0" borderId="0"/>
    <xf numFmtId="349" fontId="7" fillId="0" borderId="0"/>
    <xf numFmtId="349" fontId="7" fillId="0" borderId="0"/>
    <xf numFmtId="349" fontId="7" fillId="0" borderId="0"/>
    <xf numFmtId="349" fontId="7"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7" fillId="0" borderId="0"/>
    <xf numFmtId="349" fontId="7"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4" fillId="0" borderId="0" applyFill="0" applyBorder="0" applyAlignment="0" applyProtection="0"/>
    <xf numFmtId="349" fontId="25"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3" fillId="0" borderId="0">
      <alignment vertical="top"/>
    </xf>
    <xf numFmtId="349" fontId="107" fillId="0" borderId="0" applyFill="0" applyBorder="0">
      <protection locked="0"/>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330" fontId="25" fillId="90" borderId="26">
      <alignment vertical="center"/>
    </xf>
    <xf numFmtId="172" fontId="25" fillId="90" borderId="26">
      <alignment vertical="center"/>
    </xf>
    <xf numFmtId="172" fontId="25" fillId="90" borderId="26">
      <alignment vertical="center"/>
    </xf>
    <xf numFmtId="349" fontId="25" fillId="90" borderId="26">
      <alignment vertical="center"/>
    </xf>
    <xf numFmtId="349" fontId="25" fillId="90" borderId="26">
      <alignment vertical="center"/>
    </xf>
    <xf numFmtId="349" fontId="25" fillId="90" borderId="26">
      <alignment vertical="center"/>
    </xf>
    <xf numFmtId="349" fontId="25" fillId="90" borderId="26">
      <alignment vertical="center"/>
    </xf>
    <xf numFmtId="176" fontId="25" fillId="90" borderId="26">
      <alignment vertical="center"/>
    </xf>
    <xf numFmtId="176" fontId="25" fillId="90" borderId="26">
      <alignment vertical="center"/>
    </xf>
    <xf numFmtId="330" fontId="25" fillId="90" borderId="26">
      <alignment vertical="center"/>
    </xf>
    <xf numFmtId="349" fontId="198" fillId="0" borderId="0"/>
    <xf numFmtId="349" fontId="25" fillId="36" borderId="26">
      <alignment vertical="center"/>
      <protection locked="0"/>
    </xf>
    <xf numFmtId="349" fontId="25" fillId="36" borderId="26">
      <alignment vertical="center"/>
      <protection locked="0"/>
    </xf>
    <xf numFmtId="349" fontId="25" fillId="36" borderId="26">
      <alignment vertical="center"/>
      <protection locked="0"/>
    </xf>
    <xf numFmtId="349" fontId="25" fillId="36" borderId="26">
      <alignment vertical="center"/>
      <protection locked="0"/>
    </xf>
    <xf numFmtId="330" fontId="25" fillId="38" borderId="26">
      <alignment vertical="center"/>
    </xf>
    <xf numFmtId="349" fontId="25" fillId="38" borderId="26">
      <alignment vertical="center"/>
    </xf>
    <xf numFmtId="349" fontId="25" fillId="38" borderId="26">
      <alignment vertical="center"/>
    </xf>
    <xf numFmtId="349" fontId="25" fillId="38" borderId="26">
      <alignment vertical="center"/>
    </xf>
    <xf numFmtId="349" fontId="25" fillId="38" borderId="26">
      <alignment vertical="center"/>
    </xf>
    <xf numFmtId="349" fontId="25" fillId="39" borderId="26">
      <alignment horizontal="right" vertical="center"/>
      <protection locked="0"/>
    </xf>
    <xf numFmtId="349" fontId="25" fillId="39" borderId="26">
      <alignment horizontal="right" vertical="center"/>
      <protection locked="0"/>
    </xf>
    <xf numFmtId="330" fontId="25" fillId="39" borderId="26">
      <alignment horizontal="right" vertical="center"/>
      <protection locked="0"/>
    </xf>
    <xf numFmtId="330" fontId="25" fillId="39" borderId="26">
      <alignment horizontal="right" vertical="center"/>
      <protection locked="0"/>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3" borderId="49" applyNumberFormat="0">
      <protection locked="0"/>
    </xf>
    <xf numFmtId="349" fontId="10" fillId="33" borderId="26"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94" fillId="31" borderId="116" applyBorder="0"/>
    <xf numFmtId="4" fontId="256" fillId="34" borderId="114" applyNumberFormat="0" applyProtection="0">
      <alignment vertical="center"/>
    </xf>
    <xf numFmtId="4" fontId="254" fillId="36" borderId="26"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349" fontId="54" fillId="109" borderId="26"/>
    <xf numFmtId="4" fontId="258" fillId="33" borderId="109" applyNumberFormat="0" applyProtection="0">
      <alignment horizontal="right" vertical="center"/>
    </xf>
    <xf numFmtId="349" fontId="24" fillId="0" borderId="0" applyNumberFormat="0" applyFill="0" applyBorder="0" applyAlignment="0" applyProtection="0"/>
    <xf numFmtId="349" fontId="10" fillId="0" borderId="0" applyFont="0" applyFill="0" applyBorder="0" applyAlignment="0" applyProtection="0"/>
    <xf numFmtId="37" fontId="65" fillId="0" borderId="117" applyNumberFormat="0"/>
    <xf numFmtId="349" fontId="226" fillId="0" borderId="54" applyNumberFormat="0" applyAlignment="0" applyProtection="0"/>
    <xf numFmtId="349" fontId="24" fillId="0" borderId="0" applyNumberFormat="0" applyFill="0" applyBorder="0" applyAlignment="0" applyProtection="0"/>
    <xf numFmtId="349" fontId="24" fillId="0" borderId="0" applyNumberFormat="0" applyFill="0" applyBorder="0" applyAlignment="0" applyProtection="0"/>
    <xf numFmtId="214" fontId="65" fillId="0" borderId="28" applyFill="0"/>
    <xf numFmtId="349" fontId="16" fillId="0" borderId="118" applyNumberFormat="0" applyFill="0" applyAlignment="0" applyProtection="0"/>
    <xf numFmtId="349" fontId="16" fillId="0" borderId="118" applyNumberFormat="0" applyFill="0" applyAlignment="0" applyProtection="0"/>
    <xf numFmtId="349" fontId="259" fillId="0" borderId="0" applyNumberFormat="0" applyFill="0" applyBorder="0" applyAlignment="0" applyProtection="0"/>
    <xf numFmtId="349" fontId="259" fillId="0" borderId="0" applyNumberFormat="0" applyFill="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2" fontId="8" fillId="101" borderId="26">
      <alignment vertical="center"/>
    </xf>
    <xf numFmtId="176" fontId="8" fillId="101" borderId="26">
      <alignment vertical="center"/>
    </xf>
    <xf numFmtId="330" fontId="8" fillId="101" borderId="26">
      <alignment vertical="center"/>
    </xf>
    <xf numFmtId="330" fontId="8" fillId="43" borderId="26">
      <alignment vertical="center"/>
    </xf>
    <xf numFmtId="330" fontId="8" fillId="44" borderId="26">
      <alignment horizontal="right" vertical="center"/>
      <protection locked="0"/>
    </xf>
    <xf numFmtId="0" fontId="13" fillId="0" borderId="0"/>
    <xf numFmtId="0" fontId="13" fillId="0" borderId="0"/>
    <xf numFmtId="0" fontId="13" fillId="0" borderId="0"/>
    <xf numFmtId="0" fontId="13" fillId="0" borderId="0"/>
    <xf numFmtId="0" fontId="13" fillId="0" borderId="0"/>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214" fontId="65" fillId="0" borderId="28" applyFill="0"/>
    <xf numFmtId="0" fontId="13" fillId="0" borderId="0"/>
    <xf numFmtId="0" fontId="13" fillId="0" borderId="0"/>
    <xf numFmtId="169" fontId="8" fillId="0" borderId="0" applyFont="0" applyFill="0" applyBorder="0" applyAlignment="0" applyProtection="0"/>
    <xf numFmtId="0" fontId="13" fillId="0" borderId="0"/>
    <xf numFmtId="349" fontId="54" fillId="30" borderId="114" applyNumberFormat="0" applyProtection="0">
      <alignment horizontal="left" vertical="top"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5"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252" fillId="127" borderId="109" applyNumberFormat="0" applyAlignment="0" applyProtection="0"/>
    <xf numFmtId="4" fontId="54" fillId="23" borderId="109" applyNumberFormat="0" applyProtection="0">
      <alignment horizontal="right" vertical="center"/>
    </xf>
    <xf numFmtId="4" fontId="54" fillId="24" borderId="109" applyNumberFormat="0" applyProtection="0">
      <alignment horizontal="right" vertical="center"/>
    </xf>
    <xf numFmtId="349" fontId="54" fillId="83" borderId="109" applyNumberFormat="0" applyProtection="0">
      <alignment horizontal="left" vertical="center" indent="1"/>
    </xf>
    <xf numFmtId="214" fontId="65" fillId="0" borderId="28" applyFill="0"/>
    <xf numFmtId="4" fontId="54" fillId="26" borderId="109" applyNumberFormat="0" applyProtection="0">
      <alignment horizontal="right" vertical="center"/>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214" fontId="65" fillId="0" borderId="28" applyFill="0"/>
    <xf numFmtId="349" fontId="29" fillId="0" borderId="0"/>
    <xf numFmtId="349" fontId="54" fillId="30" borderId="114" applyNumberFormat="0" applyProtection="0">
      <alignment horizontal="left" vertical="top"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5"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252" fillId="127" borderId="109" applyNumberFormat="0" applyAlignment="0" applyProtection="0"/>
    <xf numFmtId="4" fontId="54" fillId="23" borderId="109" applyNumberFormat="0" applyProtection="0">
      <alignment horizontal="right" vertical="center"/>
    </xf>
    <xf numFmtId="4" fontId="54" fillId="24" borderId="109" applyNumberFormat="0" applyProtection="0">
      <alignment horizontal="right" vertical="center"/>
    </xf>
    <xf numFmtId="349" fontId="54" fillId="83" borderId="109" applyNumberFormat="0" applyProtection="0">
      <alignment horizontal="left" vertical="center" indent="1"/>
    </xf>
    <xf numFmtId="214" fontId="65" fillId="0" borderId="28" applyFill="0"/>
    <xf numFmtId="4" fontId="54" fillId="26" borderId="109" applyNumberFormat="0" applyProtection="0">
      <alignment horizontal="right" vertical="center"/>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54" fillId="32"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10" fillId="32" borderId="114" applyNumberFormat="0" applyProtection="0">
      <alignment horizontal="left" vertical="top" indent="1"/>
    </xf>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9" fillId="0" borderId="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349" fontId="94" fillId="31" borderId="116" applyBorder="0"/>
    <xf numFmtId="349" fontId="54" fillId="13" borderId="109" applyNumberFormat="0" applyFont="0" applyAlignment="0" applyProtection="0"/>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256" fillId="19" borderId="114" applyNumberFormat="0" applyProtection="0">
      <alignment horizontal="left" vertical="top" indent="1"/>
    </xf>
    <xf numFmtId="349" fontId="54" fillId="30" borderId="109" applyNumberFormat="0" applyProtection="0">
      <alignment horizontal="left" vertical="center" indent="1"/>
    </xf>
    <xf numFmtId="214" fontId="65" fillId="0" borderId="28" applyFill="0"/>
    <xf numFmtId="349" fontId="252" fillId="127" borderId="109" applyNumberFormat="0" applyAlignment="0" applyProtection="0"/>
    <xf numFmtId="349" fontId="252" fillId="127" borderId="109" applyNumberForma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169" fontId="8" fillId="0" borderId="0" applyFont="0" applyFill="0" applyBorder="0" applyAlignment="0" applyProtection="0"/>
    <xf numFmtId="349" fontId="54" fillId="30" borderId="114" applyNumberFormat="0" applyProtection="0">
      <alignment horizontal="left" vertical="top" indent="1"/>
    </xf>
    <xf numFmtId="169" fontId="7" fillId="0" borderId="0" applyFont="0" applyFill="0" applyBorder="0" applyAlignment="0" applyProtection="0"/>
    <xf numFmtId="349" fontId="94" fillId="31" borderId="116" applyBorder="0"/>
    <xf numFmtId="4" fontId="54" fillId="24" borderId="109" applyNumberFormat="0" applyProtection="0">
      <alignment horizontal="right" vertical="center"/>
    </xf>
    <xf numFmtId="349" fontId="54" fillId="13" borderId="109" applyNumberFormat="0" applyFont="0" applyAlignment="0" applyProtection="0"/>
    <xf numFmtId="4" fontId="54" fillId="19" borderId="115" applyNumberFormat="0" applyProtection="0">
      <alignment horizontal="left" vertical="center" indent="1"/>
    </xf>
    <xf numFmtId="4" fontId="54" fillId="25" borderId="109" applyNumberFormat="0" applyProtection="0">
      <alignment horizontal="right" vertical="center"/>
    </xf>
    <xf numFmtId="349" fontId="54" fillId="61" borderId="109" applyNumberFormat="0" applyProtection="0">
      <alignment horizontal="left" vertical="center" indent="1"/>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34" borderId="114" applyNumberFormat="0" applyProtection="0">
      <alignment vertical="center"/>
    </xf>
    <xf numFmtId="349" fontId="94" fillId="31" borderId="116" applyBorder="0"/>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214" fontId="65" fillId="0" borderId="28" applyFill="0"/>
    <xf numFmtId="349" fontId="54" fillId="83" borderId="109" applyNumberFormat="0" applyProtection="0">
      <alignment horizontal="left" vertical="center" indent="1"/>
    </xf>
    <xf numFmtId="4" fontId="54" fillId="23" borderId="109" applyNumberFormat="0" applyProtection="0">
      <alignment horizontal="right" vertical="center"/>
    </xf>
    <xf numFmtId="349" fontId="252" fillId="127" borderId="109" applyNumberForma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256" fillId="19"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169" fontId="14" fillId="0" borderId="0" applyFont="0" applyFill="0" applyBorder="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169" fontId="14"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31" borderId="114" applyNumberFormat="0" applyProtection="0">
      <alignment horizontal="left" vertical="top" indent="1"/>
    </xf>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4" fontId="54" fillId="0" borderId="109" applyNumberFormat="0" applyProtection="0">
      <alignment horizontal="right" vertical="center"/>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4" fontId="54" fillId="26" borderId="109" applyNumberFormat="0" applyProtection="0">
      <alignment horizontal="right" vertical="center"/>
    </xf>
    <xf numFmtId="214" fontId="65" fillId="0" borderId="28" applyFill="0"/>
    <xf numFmtId="349" fontId="54" fillId="83" borderId="109" applyNumberFormat="0" applyProtection="0">
      <alignment horizontal="left" vertical="center" indent="1"/>
    </xf>
    <xf numFmtId="4" fontId="54" fillId="24" borderId="109" applyNumberFormat="0" applyProtection="0">
      <alignment horizontal="right" vertical="center"/>
    </xf>
    <xf numFmtId="4" fontId="54" fillId="23" borderId="109" applyNumberFormat="0" applyProtection="0">
      <alignment horizontal="right" vertical="center"/>
    </xf>
    <xf numFmtId="349" fontId="252" fillId="127" borderId="109" applyNumberFormat="0" applyAlignment="0" applyProtection="0"/>
    <xf numFmtId="349" fontId="252" fillId="127" borderId="109" applyNumberForma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54" fillId="61" borderId="109" applyNumberFormat="0" applyProtection="0">
      <alignment horizontal="left" vertical="center" indent="1"/>
    </xf>
    <xf numFmtId="4" fontId="54" fillId="19" borderId="109" applyNumberFormat="0" applyProtection="0">
      <alignment horizontal="right" vertical="center"/>
    </xf>
    <xf numFmtId="4" fontId="54" fillId="28" borderId="109" applyNumberFormat="0" applyProtection="0">
      <alignment horizontal="right" vertical="center"/>
    </xf>
    <xf numFmtId="4" fontId="54" fillId="27" borderId="109" applyNumberFormat="0" applyProtection="0">
      <alignment horizontal="right" vertical="center"/>
    </xf>
    <xf numFmtId="4" fontId="54" fillId="25" borderId="109"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4" fontId="256" fillId="61" borderId="114" applyNumberFormat="0" applyProtection="0">
      <alignment horizontal="left" vertical="center" indent="1"/>
    </xf>
    <xf numFmtId="214" fontId="65" fillId="0" borderId="28" applyFill="0"/>
    <xf numFmtId="349" fontId="54" fillId="30" borderId="114" applyNumberFormat="0" applyProtection="0">
      <alignment horizontal="left" vertical="top" indent="1"/>
    </xf>
    <xf numFmtId="349" fontId="256" fillId="19" borderId="114" applyNumberFormat="0" applyProtection="0">
      <alignment horizontal="left" vertical="top"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7" borderId="109" applyNumberFormat="0" applyProtection="0">
      <alignment horizontal="right" vertical="center"/>
    </xf>
    <xf numFmtId="349" fontId="54" fillId="19" borderId="114" applyNumberFormat="0" applyProtection="0">
      <alignment horizontal="left" vertical="top" indent="1"/>
    </xf>
    <xf numFmtId="169" fontId="13" fillId="0" borderId="0" applyFont="0" applyFill="0" applyBorder="0" applyAlignment="0" applyProtection="0"/>
    <xf numFmtId="349" fontId="54" fillId="19"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4" fontId="54" fillId="64" borderId="109" applyNumberFormat="0" applyProtection="0">
      <alignment horizontal="left" vertical="center" indent="1"/>
    </xf>
    <xf numFmtId="349" fontId="54" fillId="32" borderId="114" applyNumberFormat="0" applyProtection="0">
      <alignment horizontal="left" vertical="top" indent="1"/>
    </xf>
    <xf numFmtId="349" fontId="16" fillId="0" borderId="118" applyNumberFormat="0" applyFill="0" applyAlignment="0" applyProtection="0"/>
    <xf numFmtId="349" fontId="16" fillId="0" borderId="118" applyNumberFormat="0" applyFill="0" applyAlignment="0" applyProtection="0"/>
    <xf numFmtId="4" fontId="54" fillId="28" borderId="109" applyNumberFormat="0" applyProtection="0">
      <alignment horizontal="right" vertical="center"/>
    </xf>
    <xf numFmtId="349" fontId="54" fillId="30" borderId="114" applyNumberFormat="0" applyProtection="0">
      <alignment horizontal="left" vertical="top" indent="1"/>
    </xf>
    <xf numFmtId="37" fontId="65" fillId="0" borderId="117" applyNumberFormat="0"/>
    <xf numFmtId="349" fontId="54" fillId="19" borderId="114" applyNumberFormat="0" applyProtection="0">
      <alignment horizontal="left" vertical="top" indent="1"/>
    </xf>
    <xf numFmtId="349" fontId="255" fillId="18" borderId="114" applyNumberFormat="0" applyProtection="0">
      <alignment horizontal="left" vertical="top" indent="1"/>
    </xf>
    <xf numFmtId="349" fontId="54" fillId="13" borderId="109" applyNumberFormat="0" applyFont="0" applyAlignment="0" applyProtection="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4" fontId="54" fillId="25" borderId="109" applyNumberFormat="0" applyProtection="0">
      <alignment horizontal="righ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4" fontId="54" fillId="27" borderId="109" applyNumberFormat="0" applyProtection="0">
      <alignment horizontal="right" vertical="center"/>
    </xf>
    <xf numFmtId="4" fontId="54" fillId="25" borderId="109" applyNumberFormat="0" applyProtection="0">
      <alignment horizontal="right" vertical="center"/>
    </xf>
    <xf numFmtId="349" fontId="185" fillId="127" borderId="113" applyNumberFormat="0" applyAlignment="0" applyProtection="0"/>
    <xf numFmtId="349" fontId="54" fillId="61" borderId="109" applyNumberFormat="0" applyProtection="0">
      <alignment horizontal="left" vertical="center" indent="1"/>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130" borderId="109" applyNumberFormat="0" applyProtection="0">
      <alignment horizontal="right" vertical="center"/>
    </xf>
    <xf numFmtId="349" fontId="54" fillId="13" borderId="109" applyNumberFormat="0" applyFont="0" applyAlignment="0" applyProtection="0"/>
    <xf numFmtId="4" fontId="54" fillId="22" borderId="115"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4" fontId="54" fillId="20" borderId="109" applyNumberFormat="0" applyProtection="0">
      <alignment horizontal="right" vertical="center"/>
    </xf>
    <xf numFmtId="4" fontId="54" fillId="18" borderId="109" applyNumberFormat="0" applyProtection="0">
      <alignment vertical="center"/>
    </xf>
    <xf numFmtId="4" fontId="54" fillId="24" borderId="109" applyNumberFormat="0" applyProtection="0">
      <alignment horizontal="right" vertical="center"/>
    </xf>
    <xf numFmtId="4" fontId="254" fillId="45" borderId="109" applyNumberFormat="0" applyProtection="0">
      <alignment vertical="center"/>
    </xf>
    <xf numFmtId="169" fontId="13" fillId="0" borderId="0" applyFont="0" applyFill="0" applyBorder="0" applyAlignment="0" applyProtection="0"/>
    <xf numFmtId="349" fontId="143" fillId="14" borderId="109" applyNumberFormat="0" applyAlignment="0" applyProtection="0"/>
    <xf numFmtId="349" fontId="54" fillId="61" borderId="109" applyNumberFormat="0" applyProtection="0">
      <alignment horizontal="left" vertical="center" indent="1"/>
    </xf>
    <xf numFmtId="349" fontId="54" fillId="13" borderId="109" applyNumberFormat="0" applyFont="0" applyAlignment="0" applyProtection="0"/>
    <xf numFmtId="349" fontId="143" fillId="14" borderId="109" applyNumberFormat="0" applyAlignment="0" applyProtection="0"/>
    <xf numFmtId="4" fontId="254" fillId="45" borderId="109" applyNumberFormat="0" applyProtection="0">
      <alignment vertical="center"/>
    </xf>
    <xf numFmtId="169" fontId="13" fillId="0" borderId="0" applyFont="0" applyFill="0" applyBorder="0" applyAlignment="0" applyProtection="0"/>
    <xf numFmtId="4" fontId="54" fillId="19" borderId="109" applyNumberFormat="0" applyProtection="0">
      <alignment horizontal="right" vertical="center"/>
    </xf>
    <xf numFmtId="4" fontId="54" fillId="18" borderId="109" applyNumberFormat="0" applyProtection="0">
      <alignment vertical="center"/>
    </xf>
    <xf numFmtId="4" fontId="54" fillId="18" borderId="109" applyNumberFormat="0" applyProtection="0">
      <alignment vertical="center"/>
    </xf>
    <xf numFmtId="4" fontId="54" fillId="19" borderId="109" applyNumberFormat="0" applyProtection="0">
      <alignment horizontal="right" vertical="center"/>
    </xf>
    <xf numFmtId="4" fontId="54" fillId="23"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4" fontId="54" fillId="130" borderId="109" applyNumberFormat="0" applyProtection="0">
      <alignment horizontal="right" vertical="center"/>
    </xf>
    <xf numFmtId="4" fontId="54" fillId="45" borderId="109" applyNumberFormat="0" applyProtection="0">
      <alignment horizontal="left" vertical="center" indent="1"/>
    </xf>
    <xf numFmtId="349" fontId="54" fillId="32" borderId="109" applyNumberFormat="0" applyProtection="0">
      <alignment horizontal="left" vertical="center" indent="1"/>
    </xf>
    <xf numFmtId="349" fontId="54" fillId="13" borderId="109" applyNumberFormat="0" applyFont="0" applyAlignment="0" applyProtection="0"/>
    <xf numFmtId="349" fontId="94" fillId="31" borderId="116" applyBorder="0"/>
    <xf numFmtId="349" fontId="16" fillId="0" borderId="118" applyNumberFormat="0" applyFill="0" applyAlignment="0" applyProtection="0"/>
    <xf numFmtId="169" fontId="13" fillId="0" borderId="0" applyFont="0" applyFill="0" applyBorder="0" applyAlignment="0" applyProtection="0"/>
    <xf numFmtId="349" fontId="252" fillId="127" borderId="109" applyNumberFormat="0" applyAlignment="0" applyProtection="0"/>
    <xf numFmtId="4" fontId="54" fillId="24" borderId="109" applyNumberFormat="0" applyProtection="0">
      <alignment horizontal="right" vertical="center"/>
    </xf>
    <xf numFmtId="349" fontId="54" fillId="13" borderId="109" applyNumberFormat="0" applyFon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256" fillId="19"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4" fontId="254" fillId="45" borderId="109" applyNumberFormat="0" applyProtection="0">
      <alignment vertical="center"/>
    </xf>
    <xf numFmtId="349" fontId="54" fillId="83" borderId="109" applyNumberFormat="0" applyProtection="0">
      <alignment horizontal="left" vertical="center" indent="1"/>
    </xf>
    <xf numFmtId="37" fontId="65" fillId="0" borderId="117" applyNumberFormat="0"/>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54" fillId="61" borderId="109" applyNumberFormat="0" applyProtection="0">
      <alignment horizontal="left" vertical="center" indent="1"/>
    </xf>
    <xf numFmtId="4" fontId="54" fillId="28" borderId="109" applyNumberFormat="0" applyProtection="0">
      <alignment horizontal="right" vertical="center"/>
    </xf>
    <xf numFmtId="4" fontId="54" fillId="130" borderId="109" applyNumberFormat="0" applyProtection="0">
      <alignment horizontal="right" vertical="center"/>
    </xf>
    <xf numFmtId="4" fontId="54" fillId="64" borderId="109" applyNumberFormat="0" applyProtection="0">
      <alignment horizontal="left" vertical="center" indent="1"/>
    </xf>
    <xf numFmtId="4" fontId="254" fillId="45" borderId="109" applyNumberFormat="0" applyProtection="0">
      <alignment vertical="center"/>
    </xf>
    <xf numFmtId="4" fontId="258" fillId="33" borderId="109" applyNumberFormat="0" applyProtection="0">
      <alignment horizontal="righ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169" fontId="13" fillId="0" borderId="0" applyFont="0" applyFill="0" applyBorder="0" applyAlignment="0" applyProtection="0"/>
    <xf numFmtId="4" fontId="54" fillId="64" borderId="109" applyNumberFormat="0" applyProtection="0">
      <alignment horizontal="left" vertical="center" indent="1"/>
    </xf>
    <xf numFmtId="4" fontId="256" fillId="61" borderId="114" applyNumberFormat="0" applyProtection="0">
      <alignment horizontal="left" vertical="center" indent="1"/>
    </xf>
    <xf numFmtId="4" fontId="54" fillId="26" borderId="109" applyNumberFormat="0" applyProtection="0">
      <alignment horizontal="right" vertical="center"/>
    </xf>
    <xf numFmtId="4" fontId="54" fillId="24" borderId="109" applyNumberFormat="0" applyProtection="0">
      <alignment horizontal="right" vertical="center"/>
    </xf>
    <xf numFmtId="349" fontId="252" fillId="127" borderId="109" applyNumberFormat="0" applyAlignment="0" applyProtection="0"/>
    <xf numFmtId="169" fontId="13" fillId="0" borderId="0" applyFont="0" applyFill="0" applyBorder="0" applyAlignment="0" applyProtection="0"/>
    <xf numFmtId="169" fontId="13" fillId="0" borderId="0" applyFont="0" applyFill="0" applyBorder="0" applyAlignment="0" applyProtection="0"/>
    <xf numFmtId="349" fontId="54" fillId="30" borderId="114" applyNumberFormat="0" applyProtection="0">
      <alignment horizontal="left" vertical="top" indent="1"/>
    </xf>
    <xf numFmtId="4" fontId="254" fillId="45" borderId="109" applyNumberFormat="0" applyProtection="0">
      <alignment vertical="center"/>
    </xf>
    <xf numFmtId="4" fontId="54" fillId="20" borderId="109" applyNumberFormat="0" applyProtection="0">
      <alignment horizontal="right" vertical="center"/>
    </xf>
    <xf numFmtId="349" fontId="54" fillId="61" borderId="109" applyNumberFormat="0" applyProtection="0">
      <alignment horizontal="left" vertical="center" indent="1"/>
    </xf>
    <xf numFmtId="4" fontId="54" fillId="28" borderId="109" applyNumberFormat="0" applyProtection="0">
      <alignment horizontal="right" vertical="center"/>
    </xf>
    <xf numFmtId="4" fontId="54" fillId="25" borderId="109" applyNumberFormat="0" applyProtection="0">
      <alignment horizontal="right" vertical="center"/>
    </xf>
    <xf numFmtId="4" fontId="54" fillId="130" borderId="109" applyNumberFormat="0" applyProtection="0">
      <alignment horizontal="right" vertical="center"/>
    </xf>
    <xf numFmtId="4" fontId="54" fillId="27" borderId="109" applyNumberFormat="0" applyProtection="0">
      <alignment horizontal="right" vertical="center"/>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09" applyNumberFormat="0" applyProtection="0">
      <alignment horizontal="left" vertical="center"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85" fillId="127" borderId="113" applyNumberFormat="0" applyAlignment="0" applyProtection="0"/>
    <xf numFmtId="4" fontId="54" fillId="19" borderId="109" applyNumberFormat="0" applyProtection="0">
      <alignment horizontal="right" vertical="center"/>
    </xf>
    <xf numFmtId="169" fontId="8" fillId="0" borderId="0" applyFont="0" applyFill="0" applyBorder="0" applyAlignment="0" applyProtection="0"/>
    <xf numFmtId="4" fontId="54" fillId="23" borderId="109" applyNumberFormat="0" applyProtection="0">
      <alignment horizontal="right" vertical="center"/>
    </xf>
    <xf numFmtId="349" fontId="10" fillId="19" borderId="114" applyNumberFormat="0" applyProtection="0">
      <alignment horizontal="left" vertical="top" indent="1"/>
    </xf>
    <xf numFmtId="349" fontId="143" fillId="14" borderId="109" applyNumberFormat="0" applyAlignment="0" applyProtection="0"/>
    <xf numFmtId="349" fontId="16" fillId="0" borderId="118" applyNumberFormat="0" applyFill="0" applyAlignment="0" applyProtection="0"/>
    <xf numFmtId="349" fontId="10" fillId="30" borderId="114" applyNumberFormat="0" applyProtection="0">
      <alignment horizontal="left" vertical="top" indent="1"/>
    </xf>
    <xf numFmtId="4" fontId="254" fillId="50" borderId="109" applyNumberFormat="0" applyProtection="0">
      <alignment horizontal="right" vertical="center"/>
    </xf>
    <xf numFmtId="4" fontId="54" fillId="45" borderId="109" applyNumberFormat="0" applyProtection="0">
      <alignment horizontal="left" vertical="center"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143" fillId="14" borderId="109" applyNumberFormat="0" applyAlignment="0" applyProtection="0"/>
    <xf numFmtId="349" fontId="54" fillId="13" borderId="109" applyNumberFormat="0" applyFont="0" applyAlignment="0" applyProtection="0"/>
    <xf numFmtId="349" fontId="185" fillId="127" borderId="113" applyNumberFormat="0" applyAlignment="0" applyProtection="0"/>
    <xf numFmtId="4" fontId="256" fillId="34" borderId="114" applyNumberFormat="0" applyProtection="0">
      <alignment vertical="center"/>
    </xf>
    <xf numFmtId="349" fontId="54" fillId="32" borderId="114" applyNumberFormat="0" applyProtection="0">
      <alignment horizontal="left" vertical="top" indent="1"/>
    </xf>
    <xf numFmtId="349" fontId="252" fillId="127" borderId="109" applyNumberFormat="0" applyAlignment="0" applyProtection="0"/>
    <xf numFmtId="349" fontId="54" fillId="13" borderId="109" applyNumberFormat="0" applyFont="0" applyAlignment="0" applyProtection="0"/>
    <xf numFmtId="4" fontId="54" fillId="0" borderId="109" applyNumberFormat="0" applyProtection="0">
      <alignment horizontal="right" vertical="center"/>
    </xf>
    <xf numFmtId="349" fontId="54" fillId="31"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143" fillId="14" borderId="109" applyNumberFormat="0" applyAlignment="0" applyProtection="0"/>
    <xf numFmtId="349" fontId="54" fillId="19" borderId="114" applyNumberFormat="0" applyProtection="0">
      <alignment horizontal="left" vertical="top" indent="1"/>
    </xf>
    <xf numFmtId="349" fontId="54" fillId="30" borderId="114" applyNumberFormat="0" applyProtection="0">
      <alignment horizontal="left" vertical="top" indent="1"/>
    </xf>
    <xf numFmtId="349" fontId="54" fillId="30" borderId="109" applyNumberFormat="0" applyProtection="0">
      <alignment horizontal="left" vertical="center" indent="1"/>
    </xf>
    <xf numFmtId="4" fontId="54" fillId="20" borderId="109" applyNumberFormat="0" applyProtection="0">
      <alignment horizontal="right" vertical="center"/>
    </xf>
    <xf numFmtId="4" fontId="54" fillId="0" borderId="109" applyNumberFormat="0" applyProtection="0">
      <alignment horizontal="right" vertical="center"/>
    </xf>
    <xf numFmtId="214" fontId="65" fillId="0" borderId="28" applyFill="0"/>
    <xf numFmtId="349" fontId="54" fillId="13" borderId="109" applyNumberFormat="0" applyFont="0" applyAlignment="0" applyProtection="0"/>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3" borderId="109" applyNumberFormat="0" applyFont="0" applyAlignment="0" applyProtection="0"/>
    <xf numFmtId="4" fontId="54" fillId="24" borderId="109" applyNumberFormat="0" applyProtection="0">
      <alignment horizontal="right" vertical="center"/>
    </xf>
    <xf numFmtId="349" fontId="54" fillId="32" borderId="114" applyNumberFormat="0" applyProtection="0">
      <alignment horizontal="left" vertical="top" indent="1"/>
    </xf>
    <xf numFmtId="4" fontId="54" fillId="64" borderId="109" applyNumberFormat="0" applyProtection="0">
      <alignment horizontal="left" vertical="center" indent="1"/>
    </xf>
    <xf numFmtId="349" fontId="54" fillId="31" borderId="114" applyNumberFormat="0" applyProtection="0">
      <alignment horizontal="left" vertical="top" indent="1"/>
    </xf>
    <xf numFmtId="349" fontId="252" fillId="127" borderId="109" applyNumberFormat="0" applyAlignment="0" applyProtection="0"/>
    <xf numFmtId="4" fontId="256" fillId="61" borderId="114" applyNumberFormat="0" applyProtection="0">
      <alignment horizontal="left" vertical="center" indent="1"/>
    </xf>
    <xf numFmtId="349" fontId="16" fillId="0" borderId="118" applyNumberFormat="0" applyFill="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4" fontId="54" fillId="64" borderId="109" applyNumberFormat="0" applyProtection="0">
      <alignment horizontal="left" vertical="center" indent="1"/>
    </xf>
    <xf numFmtId="349" fontId="252" fillId="127" borderId="109" applyNumberFormat="0" applyAlignment="0" applyProtection="0"/>
    <xf numFmtId="4" fontId="258" fillId="33" borderId="109" applyNumberFormat="0" applyProtection="0">
      <alignment horizontal="right" vertical="center"/>
    </xf>
    <xf numFmtId="349" fontId="94" fillId="31" borderId="116" applyBorder="0"/>
    <xf numFmtId="349" fontId="54" fillId="13" borderId="109" applyNumberFormat="0" applyFont="0" applyAlignment="0" applyProtection="0"/>
    <xf numFmtId="4" fontId="54" fillId="64" borderId="109" applyNumberFormat="0" applyProtection="0">
      <alignment horizontal="left" vertical="center"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3" borderId="109" applyNumberFormat="0" applyFont="0" applyAlignment="0" applyProtection="0"/>
    <xf numFmtId="349" fontId="185" fillId="127" borderId="113" applyNumberFormat="0" applyAlignment="0" applyProtection="0"/>
    <xf numFmtId="4" fontId="54" fillId="20" borderId="109" applyNumberFormat="0" applyProtection="0">
      <alignment horizontal="right" vertical="center"/>
    </xf>
    <xf numFmtId="349" fontId="54" fillId="31" borderId="114" applyNumberFormat="0" applyProtection="0">
      <alignment horizontal="left" vertical="top" indent="1"/>
    </xf>
    <xf numFmtId="349" fontId="94" fillId="31" borderId="116" applyBorder="0"/>
    <xf numFmtId="4" fontId="54" fillId="28" borderId="109" applyNumberFormat="0" applyProtection="0">
      <alignment horizontal="right" vertical="center"/>
    </xf>
    <xf numFmtId="349" fontId="54" fillId="31" borderId="114" applyNumberFormat="0" applyProtection="0">
      <alignment horizontal="left" vertical="top" indent="1"/>
    </xf>
    <xf numFmtId="349" fontId="54" fillId="30" borderId="114" applyNumberFormat="0" applyProtection="0">
      <alignment horizontal="left" vertical="top" indent="1"/>
    </xf>
    <xf numFmtId="4" fontId="54" fillId="26" borderId="109" applyNumberFormat="0" applyProtection="0">
      <alignment horizontal="right" vertical="center"/>
    </xf>
    <xf numFmtId="349" fontId="54" fillId="32" borderId="114" applyNumberFormat="0" applyProtection="0">
      <alignment horizontal="left" vertical="top" indent="1"/>
    </xf>
    <xf numFmtId="349" fontId="10" fillId="32" borderId="114" applyNumberFormat="0" applyProtection="0">
      <alignment horizontal="left" vertical="center" indent="1"/>
    </xf>
    <xf numFmtId="4" fontId="54" fillId="0" borderId="109" applyNumberFormat="0" applyProtection="0">
      <alignment horizontal="right" vertical="center"/>
    </xf>
    <xf numFmtId="349" fontId="54" fillId="19" borderId="114" applyNumberFormat="0" applyProtection="0">
      <alignment horizontal="left" vertical="top" indent="1"/>
    </xf>
    <xf numFmtId="349" fontId="252" fillId="127" borderId="109" applyNumberFormat="0" applyAlignment="0" applyProtection="0"/>
    <xf numFmtId="349" fontId="143" fillId="14" borderId="109" applyNumberFormat="0" applyAlignment="0" applyProtection="0"/>
    <xf numFmtId="4" fontId="54" fillId="45" borderId="109" applyNumberFormat="0" applyProtection="0">
      <alignment horizontal="left" vertical="center" indent="1"/>
    </xf>
    <xf numFmtId="4" fontId="256" fillId="61" borderId="114" applyNumberFormat="0" applyProtection="0">
      <alignment horizontal="left" vertical="center" indent="1"/>
    </xf>
    <xf numFmtId="4" fontId="54" fillId="28" borderId="109" applyNumberFormat="0" applyProtection="0">
      <alignment horizontal="right" vertical="center"/>
    </xf>
    <xf numFmtId="4" fontId="254" fillId="50" borderId="109" applyNumberFormat="0" applyProtection="0">
      <alignment horizontal="right" vertical="center"/>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258" fillId="33" borderId="109" applyNumberFormat="0" applyProtection="0">
      <alignment horizontal="right" vertical="center"/>
    </xf>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0" borderId="109" applyNumberFormat="0" applyProtection="0">
      <alignment horizontal="right" vertical="center"/>
    </xf>
    <xf numFmtId="169" fontId="13" fillId="0" borderId="0" applyFont="0" applyFill="0" applyBorder="0" applyAlignment="0" applyProtection="0"/>
    <xf numFmtId="349" fontId="54" fillId="13" borderId="109" applyNumberFormat="0" applyFont="0" applyAlignment="0" applyProtection="0"/>
    <xf numFmtId="349" fontId="252" fillId="127" borderId="109" applyNumberFormat="0" applyAlignment="0" applyProtection="0"/>
    <xf numFmtId="349" fontId="256" fillId="34" borderId="114" applyNumberFormat="0" applyProtection="0">
      <alignment horizontal="left" vertical="top" indent="1"/>
    </xf>
    <xf numFmtId="349" fontId="10" fillId="30" borderId="114" applyNumberFormat="0" applyProtection="0">
      <alignment horizontal="left" vertical="center" indent="1"/>
    </xf>
    <xf numFmtId="4" fontId="258" fillId="33" borderId="109" applyNumberFormat="0" applyProtection="0">
      <alignment horizontal="right" vertical="center"/>
    </xf>
    <xf numFmtId="349" fontId="54" fillId="30" borderId="109" applyNumberFormat="0" applyProtection="0">
      <alignment horizontal="left" vertical="center" indent="1"/>
    </xf>
    <xf numFmtId="349" fontId="54" fillId="83" borderId="109" applyNumberFormat="0" applyProtection="0">
      <alignment horizontal="left" vertical="center" indent="1"/>
    </xf>
    <xf numFmtId="4" fontId="54" fillId="20" borderId="109" applyNumberFormat="0" applyProtection="0">
      <alignment horizontal="right" vertical="center"/>
    </xf>
    <xf numFmtId="349" fontId="54" fillId="19" borderId="114" applyNumberFormat="0" applyProtection="0">
      <alignment horizontal="left" vertical="top" indent="1"/>
    </xf>
    <xf numFmtId="349" fontId="54" fillId="83" borderId="109" applyNumberFormat="0" applyProtection="0">
      <alignment horizontal="left" vertical="center" indent="1"/>
    </xf>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49" fontId="54" fillId="13" borderId="109" applyNumberFormat="0" applyFont="0" applyAlignment="0" applyProtection="0"/>
    <xf numFmtId="4" fontId="54" fillId="23" borderId="109" applyNumberFormat="0" applyProtection="0">
      <alignment horizontal="right" vertical="center"/>
    </xf>
    <xf numFmtId="349" fontId="54" fillId="32" borderId="109" applyNumberFormat="0" applyProtection="0">
      <alignment horizontal="left" vertical="center" indent="1"/>
    </xf>
    <xf numFmtId="349" fontId="54" fillId="30" borderId="114" applyNumberFormat="0" applyProtection="0">
      <alignment horizontal="left" vertical="top" indent="1"/>
    </xf>
    <xf numFmtId="4" fontId="54" fillId="19" borderId="109" applyNumberFormat="0" applyProtection="0">
      <alignment horizontal="right" vertical="center"/>
    </xf>
    <xf numFmtId="349" fontId="256" fillId="34"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7" fontId="65" fillId="0" borderId="117" applyNumberFormat="0"/>
    <xf numFmtId="349" fontId="54" fillId="19"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252" fillId="127" borderId="109" applyNumberFormat="0" applyAlignment="0" applyProtection="0"/>
    <xf numFmtId="349" fontId="54" fillId="31" borderId="114" applyNumberFormat="0" applyProtection="0">
      <alignment horizontal="left" vertical="top" indent="1"/>
    </xf>
    <xf numFmtId="349" fontId="54" fillId="32" borderId="114" applyNumberFormat="0" applyProtection="0">
      <alignment horizontal="left" vertical="top" indent="1"/>
    </xf>
    <xf numFmtId="4" fontId="256" fillId="34" borderId="114" applyNumberFormat="0" applyProtection="0">
      <alignment vertical="center"/>
    </xf>
    <xf numFmtId="37" fontId="65" fillId="0" borderId="117" applyNumberFormat="0"/>
    <xf numFmtId="349" fontId="54" fillId="13" borderId="109" applyNumberFormat="0" applyFont="0" applyAlignment="0" applyProtection="0"/>
    <xf numFmtId="349" fontId="54" fillId="31" borderId="114" applyNumberFormat="0" applyProtection="0">
      <alignment horizontal="left" vertical="top" indent="1"/>
    </xf>
    <xf numFmtId="4" fontId="54" fillId="20" borderId="109" applyNumberFormat="0" applyProtection="0">
      <alignment horizontal="right" vertical="center"/>
    </xf>
    <xf numFmtId="349" fontId="143" fillId="14" borderId="109" applyNumberFormat="0" applyAlignment="0" applyProtection="0"/>
    <xf numFmtId="4" fontId="254" fillId="50" borderId="109" applyNumberFormat="0" applyProtection="0">
      <alignment horizontal="right" vertical="center"/>
    </xf>
    <xf numFmtId="349" fontId="54" fillId="31" borderId="114" applyNumberFormat="0" applyProtection="0">
      <alignment horizontal="left" vertical="top" indent="1"/>
    </xf>
    <xf numFmtId="4" fontId="257" fillId="35" borderId="115"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4" fontId="54" fillId="30" borderId="115" applyNumberFormat="0" applyProtection="0">
      <alignment horizontal="left" vertical="center" indent="1"/>
    </xf>
    <xf numFmtId="349" fontId="256" fillId="34" borderId="114" applyNumberFormat="0" applyProtection="0">
      <alignment horizontal="left" vertical="top" indent="1"/>
    </xf>
    <xf numFmtId="349" fontId="54" fillId="31" borderId="114" applyNumberFormat="0" applyProtection="0">
      <alignment horizontal="left" vertical="top" indent="1"/>
    </xf>
    <xf numFmtId="4" fontId="54" fillId="18" borderId="109" applyNumberFormat="0" applyProtection="0">
      <alignment vertical="center"/>
    </xf>
    <xf numFmtId="4" fontId="54" fillId="64" borderId="109" applyNumberFormat="0" applyProtection="0">
      <alignment horizontal="left" vertical="center" indent="1"/>
    </xf>
    <xf numFmtId="4" fontId="10" fillId="31" borderId="115" applyNumberFormat="0" applyProtection="0">
      <alignment horizontal="left" vertical="center" indent="1"/>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0" borderId="114" applyNumberFormat="0" applyProtection="0">
      <alignment horizontal="left" vertical="top" indent="1"/>
    </xf>
    <xf numFmtId="4" fontId="256" fillId="61" borderId="114" applyNumberFormat="0" applyProtection="0">
      <alignment horizontal="left" vertical="center" indent="1"/>
    </xf>
    <xf numFmtId="4" fontId="254" fillId="50" borderId="109" applyNumberFormat="0" applyProtection="0">
      <alignment horizontal="right" vertical="center"/>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54" fillId="32"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10" fillId="32" borderId="114" applyNumberFormat="0" applyProtection="0">
      <alignment horizontal="left" vertical="top" indent="1"/>
    </xf>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349" fontId="94" fillId="31" borderId="116" applyBorder="0"/>
    <xf numFmtId="349" fontId="54" fillId="13" borderId="109" applyNumberFormat="0" applyFont="0" applyAlignment="0" applyProtection="0"/>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top" indent="1"/>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37" fontId="65" fillId="0" borderId="117" applyNumberFormat="0"/>
    <xf numFmtId="349" fontId="16" fillId="0" borderId="118" applyNumberFormat="0" applyFill="0" applyAlignment="0" applyProtection="0"/>
    <xf numFmtId="349" fontId="54" fillId="32" borderId="114" applyNumberFormat="0" applyProtection="0">
      <alignment horizontal="left" vertical="top" indent="1"/>
    </xf>
    <xf numFmtId="349" fontId="54" fillId="19" borderId="114" applyNumberFormat="0" applyProtection="0">
      <alignment horizontal="left" vertical="top" indent="1"/>
    </xf>
    <xf numFmtId="4" fontId="54" fillId="23" borderId="109" applyNumberFormat="0" applyProtection="0">
      <alignment horizontal="right" vertical="center"/>
    </xf>
    <xf numFmtId="349" fontId="54" fillId="83"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54" fillId="30" borderId="109" applyNumberFormat="0" applyProtection="0">
      <alignment horizontal="left" vertical="center" indent="1"/>
    </xf>
    <xf numFmtId="214" fontId="65" fillId="0" borderId="28" applyFill="0"/>
    <xf numFmtId="4" fontId="256" fillId="34" borderId="114" applyNumberFormat="0" applyProtection="0">
      <alignment vertical="center"/>
    </xf>
    <xf numFmtId="349" fontId="16" fillId="0" borderId="118" applyNumberFormat="0" applyFill="0" applyAlignment="0" applyProtection="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18" borderId="109" applyNumberFormat="0" applyProtection="0">
      <alignmen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0" fillId="30" borderId="114" applyNumberFormat="0" applyProtection="0">
      <alignment horizontal="left" vertical="center" indent="1"/>
    </xf>
    <xf numFmtId="349" fontId="252" fillId="127" borderId="109" applyNumberFormat="0" applyAlignment="0" applyProtection="0"/>
    <xf numFmtId="349" fontId="54" fillId="30" borderId="109" applyNumberFormat="0" applyProtection="0">
      <alignment horizontal="left" vertical="center" indent="1"/>
    </xf>
    <xf numFmtId="349" fontId="54" fillId="32" borderId="114" applyNumberFormat="0" applyProtection="0">
      <alignment horizontal="left" vertical="top" indent="1"/>
    </xf>
    <xf numFmtId="37" fontId="65" fillId="0" borderId="117" applyNumberFormat="0"/>
    <xf numFmtId="349" fontId="54" fillId="13" borderId="109" applyNumberFormat="0" applyFont="0" applyAlignment="0" applyProtection="0"/>
    <xf numFmtId="4" fontId="257" fillId="35" borderId="115" applyNumberFormat="0" applyProtection="0">
      <alignment horizontal="left" vertical="center" indent="1"/>
    </xf>
    <xf numFmtId="169" fontId="13" fillId="0" borderId="0" applyFont="0" applyFill="0" applyBorder="0" applyAlignment="0" applyProtection="0"/>
    <xf numFmtId="349" fontId="54" fillId="13" borderId="109" applyNumberFormat="0" applyFont="0" applyAlignment="0" applyProtection="0"/>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4" fontId="256" fillId="34" borderId="114" applyNumberFormat="0" applyProtection="0">
      <alignment vertical="center"/>
    </xf>
    <xf numFmtId="4" fontId="258" fillId="33" borderId="109" applyNumberFormat="0" applyProtection="0">
      <alignment horizontal="right" vertical="center"/>
    </xf>
    <xf numFmtId="349" fontId="16" fillId="0" borderId="118" applyNumberFormat="0" applyFill="0" applyAlignment="0" applyProtection="0"/>
    <xf numFmtId="349" fontId="10" fillId="30" borderId="114" applyNumberFormat="0" applyProtection="0">
      <alignment horizontal="left" vertical="top" indent="1"/>
    </xf>
    <xf numFmtId="4" fontId="54" fillId="26" borderId="109" applyNumberFormat="0" applyProtection="0">
      <alignment horizontal="right" vertical="center"/>
    </xf>
    <xf numFmtId="4" fontId="258" fillId="33" borderId="109" applyNumberFormat="0" applyProtection="0">
      <alignment horizontal="right" vertical="center"/>
    </xf>
    <xf numFmtId="349" fontId="16" fillId="0" borderId="118" applyNumberFormat="0" applyFill="0" applyAlignment="0" applyProtection="0"/>
    <xf numFmtId="349" fontId="10" fillId="30" borderId="114" applyNumberFormat="0" applyProtection="0">
      <alignment horizontal="left" vertical="center" indent="1"/>
    </xf>
    <xf numFmtId="349" fontId="54" fillId="19" borderId="114" applyNumberFormat="0" applyProtection="0">
      <alignment horizontal="left" vertical="top" indent="1"/>
    </xf>
    <xf numFmtId="349" fontId="252" fillId="127" borderId="109" applyNumberFormat="0" applyAlignment="0" applyProtection="0"/>
    <xf numFmtId="4" fontId="54" fillId="24" borderId="109" applyNumberFormat="0" applyProtection="0">
      <alignment horizontal="right" vertical="center"/>
    </xf>
    <xf numFmtId="214" fontId="65" fillId="0" borderId="28" applyFill="0"/>
    <xf numFmtId="349" fontId="54" fillId="13" borderId="109" applyNumberFormat="0" applyFont="0" applyAlignment="0" applyProtection="0"/>
    <xf numFmtId="349" fontId="256" fillId="34" borderId="114" applyNumberFormat="0" applyProtection="0">
      <alignment horizontal="left" vertical="top" indent="1"/>
    </xf>
    <xf numFmtId="4" fontId="256" fillId="34" borderId="114" applyNumberFormat="0" applyProtection="0">
      <alignment vertical="center"/>
    </xf>
    <xf numFmtId="349" fontId="54" fillId="13" borderId="109" applyNumberFormat="0" applyFont="0" applyAlignment="0" applyProtection="0"/>
    <xf numFmtId="349" fontId="54" fillId="13" borderId="109" applyNumberFormat="0" applyFont="0" applyAlignment="0" applyProtection="0"/>
    <xf numFmtId="349" fontId="255" fillId="18" borderId="114" applyNumberFormat="0" applyProtection="0">
      <alignment horizontal="left" vertical="top" indent="1"/>
    </xf>
    <xf numFmtId="4" fontId="54" fillId="25" borderId="109" applyNumberFormat="0" applyProtection="0">
      <alignment horizontal="right" vertical="center"/>
    </xf>
    <xf numFmtId="4" fontId="54" fillId="19" borderId="109" applyNumberFormat="0" applyProtection="0">
      <alignment horizontal="right" vertical="center"/>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143" fillId="14" borderId="109" applyNumberFormat="0" applyAlignment="0" applyProtection="0"/>
    <xf numFmtId="37" fontId="65" fillId="0" borderId="117" applyNumberFormat="0"/>
    <xf numFmtId="349" fontId="54" fillId="30" borderId="109"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4" fontId="54" fillId="29" borderId="115" applyNumberFormat="0" applyProtection="0">
      <alignment horizontal="left" vertical="center" indent="1"/>
    </xf>
    <xf numFmtId="349" fontId="143" fillId="14" borderId="109" applyNumberFormat="0" applyAlignment="0" applyProtection="0"/>
    <xf numFmtId="4" fontId="254" fillId="50" borderId="109" applyNumberFormat="0" applyProtection="0">
      <alignment horizontal="right" vertical="center"/>
    </xf>
    <xf numFmtId="4" fontId="256" fillId="34" borderId="114" applyNumberFormat="0" applyProtection="0">
      <alignment vertical="center"/>
    </xf>
    <xf numFmtId="349" fontId="54" fillId="30" borderId="114" applyNumberFormat="0" applyProtection="0">
      <alignment horizontal="left" vertical="top" indent="1"/>
    </xf>
    <xf numFmtId="4" fontId="256" fillId="61" borderId="114" applyNumberFormat="0" applyProtection="0">
      <alignment horizontal="left" vertical="center" indent="1"/>
    </xf>
    <xf numFmtId="349" fontId="10" fillId="30" borderId="114" applyNumberFormat="0" applyProtection="0">
      <alignment horizontal="left" vertical="center" indent="1"/>
    </xf>
    <xf numFmtId="4" fontId="54" fillId="64" borderId="109" applyNumberFormat="0" applyProtection="0">
      <alignment horizontal="left" vertical="center" indent="1"/>
    </xf>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4" fontId="54" fillId="27" borderId="109" applyNumberFormat="0" applyProtection="0">
      <alignment horizontal="right" vertical="center"/>
    </xf>
    <xf numFmtId="4" fontId="54" fillId="30" borderId="115" applyNumberFormat="0" applyProtection="0">
      <alignment horizontal="left" vertical="center" indent="1"/>
    </xf>
    <xf numFmtId="4" fontId="54" fillId="64" borderId="109" applyNumberFormat="0" applyProtection="0">
      <alignment horizontal="left" vertical="center" indent="1"/>
    </xf>
    <xf numFmtId="4" fontId="54" fillId="27" borderId="109" applyNumberFormat="0" applyProtection="0">
      <alignment horizontal="right" vertical="center"/>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25" borderId="109" applyNumberFormat="0" applyProtection="0">
      <alignment horizontal="right" vertical="center"/>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169" fontId="13" fillId="0" borderId="0" applyFont="0" applyFill="0" applyBorder="0" applyAlignment="0" applyProtection="0"/>
    <xf numFmtId="4" fontId="54" fillId="23" borderId="109" applyNumberFormat="0" applyProtection="0">
      <alignment horizontal="right" vertical="center"/>
    </xf>
    <xf numFmtId="169" fontId="13" fillId="0" borderId="0" applyFont="0" applyFill="0" applyBorder="0" applyAlignment="0" applyProtection="0"/>
    <xf numFmtId="349" fontId="54" fillId="13" borderId="109" applyNumberFormat="0" applyFont="0" applyAlignment="0" applyProtection="0"/>
    <xf numFmtId="4" fontId="54" fillId="18" borderId="109" applyNumberFormat="0" applyProtection="0">
      <alignment vertical="center"/>
    </xf>
    <xf numFmtId="4" fontId="254" fillId="45" borderId="109" applyNumberFormat="0" applyProtection="0">
      <alignment vertical="center"/>
    </xf>
    <xf numFmtId="4" fontId="54" fillId="25" borderId="109" applyNumberFormat="0" applyProtection="0">
      <alignment horizontal="right" vertical="center"/>
    </xf>
    <xf numFmtId="4" fontId="54" fillId="29" borderId="115" applyNumberFormat="0" applyProtection="0">
      <alignment horizontal="left" vertical="center" indent="1"/>
    </xf>
    <xf numFmtId="4" fontId="54" fillId="130"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214" fontId="65" fillId="0" borderId="28" applyFill="0"/>
    <xf numFmtId="349" fontId="54" fillId="32" borderId="114" applyNumberFormat="0" applyProtection="0">
      <alignment horizontal="left" vertical="top" indent="1"/>
    </xf>
    <xf numFmtId="4" fontId="54" fillId="19"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185" fillId="127" borderId="113" applyNumberFormat="0" applyAlignment="0" applyProtection="0"/>
    <xf numFmtId="349" fontId="54" fillId="61" borderId="109"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4" fontId="54" fillId="27" borderId="109" applyNumberFormat="0" applyProtection="0">
      <alignment horizontal="right" vertical="center"/>
    </xf>
    <xf numFmtId="349" fontId="255" fillId="18" borderId="114" applyNumberFormat="0" applyProtection="0">
      <alignment horizontal="left" vertical="top" indent="1"/>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130" borderId="109" applyNumberFormat="0" applyProtection="0">
      <alignment horizontal="right" vertical="center"/>
    </xf>
    <xf numFmtId="4" fontId="54" fillId="45" borderId="109" applyNumberFormat="0" applyProtection="0">
      <alignment horizontal="left" vertical="center" indent="1"/>
    </xf>
    <xf numFmtId="4" fontId="10" fillId="31" borderId="115" applyNumberFormat="0" applyProtection="0">
      <alignment horizontal="left" vertical="center" indent="1"/>
    </xf>
    <xf numFmtId="4" fontId="54" fillId="25" borderId="109" applyNumberFormat="0" applyProtection="0">
      <alignment horizontal="right" vertical="center"/>
    </xf>
    <xf numFmtId="4" fontId="54" fillId="23" borderId="109" applyNumberFormat="0" applyProtection="0">
      <alignment horizontal="right" vertical="center"/>
    </xf>
    <xf numFmtId="349" fontId="54" fillId="31"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4" fontId="54" fillId="0" borderId="109" applyNumberFormat="0" applyProtection="0">
      <alignment horizontal="right" vertical="center"/>
    </xf>
    <xf numFmtId="349" fontId="16" fillId="0" borderId="118" applyNumberFormat="0" applyFill="0" applyAlignment="0" applyProtection="0"/>
    <xf numFmtId="349" fontId="94" fillId="31" borderId="116" applyBorder="0"/>
    <xf numFmtId="349" fontId="54" fillId="30" borderId="114" applyNumberFormat="0" applyProtection="0">
      <alignment horizontal="left" vertical="top" indent="1"/>
    </xf>
    <xf numFmtId="349" fontId="54" fillId="30" borderId="114" applyNumberFormat="0" applyProtection="0">
      <alignment horizontal="left" vertical="top" indent="1"/>
    </xf>
    <xf numFmtId="214" fontId="65" fillId="0" borderId="28" applyFill="0"/>
    <xf numFmtId="349" fontId="54" fillId="30" borderId="114" applyNumberFormat="0" applyProtection="0">
      <alignment horizontal="left" vertical="top" indent="1"/>
    </xf>
    <xf numFmtId="4" fontId="54" fillId="27" borderId="109" applyNumberFormat="0" applyProtection="0">
      <alignment horizontal="right" vertical="center"/>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143" fillId="14" borderId="109" applyNumberFormat="0" applyAlignment="0" applyProtection="0"/>
    <xf numFmtId="349" fontId="10" fillId="32" borderId="114" applyNumberFormat="0" applyProtection="0">
      <alignment horizontal="left" vertical="top" indent="1"/>
    </xf>
    <xf numFmtId="349" fontId="143" fillId="14" borderId="109" applyNumberFormat="0" applyAlignment="0" applyProtection="0"/>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54" fillId="19" borderId="115" applyNumberFormat="0" applyProtection="0">
      <alignment horizontal="left" vertical="center" indent="1"/>
    </xf>
    <xf numFmtId="4" fontId="54" fillId="27" borderId="109" applyNumberFormat="0" applyProtection="0">
      <alignment horizontal="right" vertical="center"/>
    </xf>
    <xf numFmtId="4" fontId="54" fillId="20"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2" borderId="109" applyNumberFormat="0" applyProtection="0">
      <alignment horizontal="left" vertical="center" indent="1"/>
    </xf>
    <xf numFmtId="4" fontId="54" fillId="130" borderId="109" applyNumberFormat="0" applyProtection="0">
      <alignment horizontal="right" vertical="center"/>
    </xf>
    <xf numFmtId="349" fontId="54" fillId="30" borderId="114" applyNumberFormat="0" applyProtection="0">
      <alignment horizontal="left" vertical="top" indent="1"/>
    </xf>
    <xf numFmtId="4" fontId="54" fillId="30" borderId="115" applyNumberFormat="0" applyProtection="0">
      <alignment horizontal="left" vertical="center"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256" fillId="19" borderId="114" applyNumberFormat="0" applyProtection="0">
      <alignment horizontal="left" vertical="top" indent="1"/>
    </xf>
    <xf numFmtId="4" fontId="54" fillId="0" borderId="109" applyNumberFormat="0" applyProtection="0">
      <alignment horizontal="right" vertical="center"/>
    </xf>
    <xf numFmtId="349" fontId="10" fillId="32" borderId="114" applyNumberFormat="0" applyProtection="0">
      <alignment horizontal="left" vertical="top" indent="1"/>
    </xf>
    <xf numFmtId="37" fontId="65" fillId="0" borderId="117" applyNumberFormat="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19" borderId="115" applyNumberFormat="0" applyProtection="0">
      <alignment horizontal="left" vertical="center" indent="1"/>
    </xf>
    <xf numFmtId="4" fontId="54" fillId="22" borderId="115" applyNumberFormat="0" applyProtection="0">
      <alignment horizontal="right" vertical="center"/>
    </xf>
    <xf numFmtId="349" fontId="252" fillId="127" borderId="109" applyNumberFormat="0" applyAlignment="0" applyProtection="0"/>
    <xf numFmtId="349" fontId="54" fillId="32"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19" borderId="114" applyNumberFormat="0" applyProtection="0">
      <alignment horizontal="left" vertical="top" indent="1"/>
    </xf>
    <xf numFmtId="349" fontId="10" fillId="31" borderId="114" applyNumberFormat="0" applyProtection="0">
      <alignment horizontal="left" vertical="center"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4" fontId="54" fillId="0" borderId="109" applyNumberFormat="0" applyProtection="0">
      <alignment horizontal="right" vertical="center"/>
    </xf>
    <xf numFmtId="349" fontId="54" fillId="13" borderId="109" applyNumberFormat="0" applyFont="0" applyAlignment="0" applyProtection="0"/>
    <xf numFmtId="4" fontId="54" fillId="23" borderId="109" applyNumberFormat="0" applyProtection="0">
      <alignment horizontal="right" vertical="center"/>
    </xf>
    <xf numFmtId="4" fontId="54" fillId="23" borderId="109" applyNumberFormat="0" applyProtection="0">
      <alignment horizontal="right" vertical="center"/>
    </xf>
    <xf numFmtId="4" fontId="54" fillId="28" borderId="109" applyNumberFormat="0" applyProtection="0">
      <alignment horizontal="right" vertical="center"/>
    </xf>
    <xf numFmtId="349" fontId="54" fillId="61"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8" fillId="33" borderId="109" applyNumberFormat="0" applyProtection="0">
      <alignment horizontal="right" vertical="center"/>
    </xf>
    <xf numFmtId="4" fontId="54" fillId="64" borderId="109" applyNumberFormat="0" applyProtection="0">
      <alignment horizontal="left" vertical="center"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19" borderId="109" applyNumberFormat="0" applyProtection="0">
      <alignment horizontal="right" vertical="center"/>
    </xf>
    <xf numFmtId="4" fontId="54" fillId="20" borderId="109" applyNumberFormat="0" applyProtection="0">
      <alignment horizontal="right" vertical="center"/>
    </xf>
    <xf numFmtId="349" fontId="54" fillId="30" borderId="114" applyNumberFormat="0" applyProtection="0">
      <alignment horizontal="left" vertical="top" indent="1"/>
    </xf>
    <xf numFmtId="349" fontId="54" fillId="31"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4" fontId="54" fillId="64" borderId="109" applyNumberFormat="0" applyProtection="0">
      <alignment horizontal="left" vertical="center" indent="1"/>
    </xf>
    <xf numFmtId="349" fontId="54" fillId="30" borderId="114" applyNumberFormat="0" applyProtection="0">
      <alignment horizontal="left" vertical="top" indent="1"/>
    </xf>
    <xf numFmtId="349" fontId="54" fillId="19" borderId="114" applyNumberFormat="0" applyProtection="0">
      <alignment horizontal="left" vertical="top" indent="1"/>
    </xf>
    <xf numFmtId="4" fontId="10" fillId="31" borderId="115" applyNumberFormat="0" applyProtection="0">
      <alignment horizontal="left" vertical="center" indent="1"/>
    </xf>
    <xf numFmtId="349" fontId="185" fillId="127" borderId="113" applyNumberFormat="0" applyAlignment="0" applyProtection="0"/>
    <xf numFmtId="169" fontId="13" fillId="0" borderId="0" applyFont="0" applyFill="0" applyBorder="0" applyAlignment="0" applyProtection="0"/>
    <xf numFmtId="349" fontId="255" fillId="18" borderId="114" applyNumberFormat="0" applyProtection="0">
      <alignment horizontal="left" vertical="top" indent="1"/>
    </xf>
    <xf numFmtId="4" fontId="54" fillId="27" borderId="109" applyNumberFormat="0" applyProtection="0">
      <alignment horizontal="right" vertical="center"/>
    </xf>
    <xf numFmtId="4" fontId="54" fillId="19" borderId="115" applyNumberFormat="0" applyProtection="0">
      <alignment horizontal="left" vertical="center" indent="1"/>
    </xf>
    <xf numFmtId="349" fontId="10" fillId="31" borderId="114" applyNumberFormat="0" applyProtection="0">
      <alignment horizontal="left" vertical="top" indent="1"/>
    </xf>
    <xf numFmtId="349" fontId="54" fillId="32" borderId="114" applyNumberFormat="0" applyProtection="0">
      <alignment horizontal="left" vertical="top" indent="1"/>
    </xf>
    <xf numFmtId="349" fontId="54" fillId="32" borderId="109" applyNumberFormat="0" applyProtection="0">
      <alignment horizontal="left" vertical="center"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130" borderId="109" applyNumberFormat="0" applyProtection="0">
      <alignment horizontal="right" vertical="center"/>
    </xf>
    <xf numFmtId="349" fontId="54" fillId="13" borderId="109" applyNumberFormat="0" applyFont="0" applyAlignment="0" applyProtection="0"/>
    <xf numFmtId="349" fontId="252" fillId="127" borderId="109" applyNumberForma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19" borderId="109" applyNumberFormat="0" applyProtection="0">
      <alignment horizontal="right" vertical="center"/>
    </xf>
    <xf numFmtId="4" fontId="54" fillId="130" borderId="109" applyNumberFormat="0" applyProtection="0">
      <alignment horizontal="right" vertical="center"/>
    </xf>
    <xf numFmtId="349" fontId="54" fillId="31" borderId="114" applyNumberFormat="0" applyProtection="0">
      <alignment horizontal="left" vertical="top" indent="1"/>
    </xf>
    <xf numFmtId="4" fontId="54" fillId="29" borderId="115" applyNumberFormat="0" applyProtection="0">
      <alignment horizontal="left" vertical="center" indent="1"/>
    </xf>
    <xf numFmtId="4" fontId="54" fillId="26" borderId="109" applyNumberFormat="0" applyProtection="0">
      <alignment horizontal="right" vertical="center"/>
    </xf>
    <xf numFmtId="349" fontId="54" fillId="31"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4" fontId="256" fillId="34" borderId="114" applyNumberFormat="0" applyProtection="0">
      <alignment vertical="center"/>
    </xf>
    <xf numFmtId="4" fontId="257" fillId="35" borderId="115" applyNumberFormat="0" applyProtection="0">
      <alignment horizontal="left" vertical="center" indent="1"/>
    </xf>
    <xf numFmtId="349" fontId="54" fillId="19" borderId="114" applyNumberFormat="0" applyProtection="0">
      <alignment horizontal="left" vertical="top" indent="1"/>
    </xf>
    <xf numFmtId="4" fontId="54" fillId="64" borderId="109" applyNumberFormat="0" applyProtection="0">
      <alignment horizontal="left" vertical="center" indent="1"/>
    </xf>
    <xf numFmtId="349" fontId="54" fillId="30" borderId="114" applyNumberFormat="0" applyProtection="0">
      <alignment horizontal="left" vertical="top" indent="1"/>
    </xf>
    <xf numFmtId="4" fontId="54" fillId="0" borderId="109" applyNumberFormat="0" applyProtection="0">
      <alignment horizontal="right" vertical="center"/>
    </xf>
    <xf numFmtId="349" fontId="252" fillId="127" borderId="109" applyNumberFormat="0" applyAlignment="0" applyProtection="0"/>
    <xf numFmtId="349" fontId="54" fillId="13" borderId="109" applyNumberFormat="0" applyFont="0" applyAlignment="0" applyProtection="0"/>
    <xf numFmtId="4" fontId="10" fillId="31" borderId="115" applyNumberFormat="0" applyProtection="0">
      <alignment horizontal="left" vertical="center"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23" borderId="109" applyNumberFormat="0" applyProtection="0">
      <alignment horizontal="right" vertical="center"/>
    </xf>
    <xf numFmtId="4" fontId="254" fillId="45" borderId="109" applyNumberFormat="0" applyProtection="0">
      <alignment vertical="center"/>
    </xf>
    <xf numFmtId="349" fontId="54" fillId="13" borderId="109" applyNumberFormat="0" applyFont="0" applyAlignment="0" applyProtection="0"/>
    <xf numFmtId="349" fontId="252" fillId="127" borderId="109" applyNumberFormat="0" applyAlignment="0" applyProtection="0"/>
    <xf numFmtId="4" fontId="54" fillId="130" borderId="109" applyNumberFormat="0" applyProtection="0">
      <alignment horizontal="right" vertical="center"/>
    </xf>
    <xf numFmtId="349" fontId="54" fillId="13" borderId="109" applyNumberFormat="0" applyFont="0" applyAlignment="0" applyProtection="0"/>
    <xf numFmtId="349" fontId="256" fillId="34" borderId="114" applyNumberFormat="0" applyProtection="0">
      <alignment horizontal="left" vertical="top" indent="1"/>
    </xf>
    <xf numFmtId="4" fontId="54" fillId="25" borderId="109" applyNumberFormat="0" applyProtection="0">
      <alignment horizontal="right" vertical="center"/>
    </xf>
    <xf numFmtId="4" fontId="10" fillId="31" borderId="115"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6" fillId="0" borderId="118" applyNumberFormat="0" applyFill="0" applyAlignment="0" applyProtection="0"/>
    <xf numFmtId="349" fontId="54" fillId="32" borderId="114" applyNumberFormat="0" applyProtection="0">
      <alignment horizontal="left" vertical="top" indent="1"/>
    </xf>
    <xf numFmtId="349" fontId="252" fillId="127" borderId="109" applyNumberFormat="0" applyAlignment="0" applyProtection="0"/>
    <xf numFmtId="4" fontId="54" fillId="0" borderId="109" applyNumberFormat="0" applyProtection="0">
      <alignment horizontal="right" vertical="center"/>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83" borderId="109" applyNumberFormat="0" applyProtection="0">
      <alignment horizontal="left" vertical="center" indent="1"/>
    </xf>
    <xf numFmtId="349" fontId="10" fillId="31" borderId="114" applyNumberFormat="0" applyProtection="0">
      <alignment horizontal="left" vertical="top" indent="1"/>
    </xf>
    <xf numFmtId="4" fontId="54" fillId="28" borderId="109" applyNumberFormat="0" applyProtection="0">
      <alignment horizontal="right" vertical="center"/>
    </xf>
    <xf numFmtId="349" fontId="255" fillId="18" borderId="114" applyNumberFormat="0" applyProtection="0">
      <alignment horizontal="left" vertical="top" indent="1"/>
    </xf>
    <xf numFmtId="349" fontId="94" fillId="31" borderId="116" applyBorder="0"/>
    <xf numFmtId="349" fontId="54" fillId="32" borderId="109" applyNumberFormat="0" applyProtection="0">
      <alignment horizontal="left" vertical="center" indent="1"/>
    </xf>
    <xf numFmtId="349" fontId="143" fillId="14" borderId="109" applyNumberFormat="0" applyAlignment="0" applyProtection="0"/>
    <xf numFmtId="4" fontId="256" fillId="61" borderId="114" applyNumberFormat="0" applyProtection="0">
      <alignment horizontal="left" vertical="center" indent="1"/>
    </xf>
    <xf numFmtId="349" fontId="54" fillId="13" borderId="109" applyNumberFormat="0" applyFont="0" applyAlignment="0" applyProtection="0"/>
    <xf numFmtId="349" fontId="252" fillId="127" borderId="109" applyNumberFormat="0" applyAlignment="0" applyProtection="0"/>
    <xf numFmtId="4" fontId="54" fillId="45" borderId="109" applyNumberFormat="0" applyProtection="0">
      <alignment horizontal="left" vertical="center" indent="1"/>
    </xf>
    <xf numFmtId="4" fontId="54" fillId="24" borderId="109" applyNumberFormat="0" applyProtection="0">
      <alignment horizontal="right" vertical="center"/>
    </xf>
    <xf numFmtId="4" fontId="10" fillId="31" borderId="115" applyNumberFormat="0" applyProtection="0">
      <alignment horizontal="left" vertical="center"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6" fillId="0" borderId="118" applyNumberFormat="0" applyFill="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64" borderId="109" applyNumberFormat="0" applyProtection="0">
      <alignment horizontal="left" vertical="center" indent="1"/>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256" fillId="34" borderId="114" applyNumberFormat="0" applyProtection="0">
      <alignment horizontal="left" vertical="top" indent="1"/>
    </xf>
    <xf numFmtId="349" fontId="54" fillId="32" borderId="114" applyNumberFormat="0" applyProtection="0">
      <alignment horizontal="left" vertical="top" indent="1"/>
    </xf>
    <xf numFmtId="349" fontId="256" fillId="19" borderId="114" applyNumberFormat="0" applyProtection="0">
      <alignment horizontal="left" vertical="top" indent="1"/>
    </xf>
    <xf numFmtId="349" fontId="94" fillId="31" borderId="116" applyBorder="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214" fontId="65" fillId="0" borderId="28" applyFill="0"/>
    <xf numFmtId="4" fontId="54" fillId="28" borderId="109" applyNumberFormat="0" applyProtection="0">
      <alignment horizontal="right" vertical="center"/>
    </xf>
    <xf numFmtId="4" fontId="54" fillId="19" borderId="115" applyNumberFormat="0" applyProtection="0">
      <alignment horizontal="left" vertical="center" indent="1"/>
    </xf>
    <xf numFmtId="4" fontId="54" fillId="20" borderId="109" applyNumberFormat="0" applyProtection="0">
      <alignment horizontal="right" vertical="center"/>
    </xf>
    <xf numFmtId="4" fontId="54" fillId="28"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54" fillId="18" borderId="109" applyNumberFormat="0" applyProtection="0">
      <alignment vertical="center"/>
    </xf>
    <xf numFmtId="4" fontId="54" fillId="24" borderId="109" applyNumberFormat="0" applyProtection="0">
      <alignment horizontal="right" vertical="center"/>
    </xf>
    <xf numFmtId="4" fontId="54" fillId="30" borderId="115"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4" borderId="109" applyNumberFormat="0" applyProtection="0">
      <alignment horizontal="right" vertical="center"/>
    </xf>
    <xf numFmtId="4" fontId="54" fillId="18" borderId="109" applyNumberFormat="0" applyProtection="0">
      <alignmen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54" fillId="26" borderId="109" applyNumberFormat="0" applyProtection="0">
      <alignment horizontal="right" vertical="center"/>
    </xf>
    <xf numFmtId="4" fontId="10" fillId="31" borderId="115" applyNumberFormat="0" applyProtection="0">
      <alignment horizontal="left" vertical="center" indent="1"/>
    </xf>
    <xf numFmtId="4" fontId="54" fillId="22" borderId="115" applyNumberFormat="0" applyProtection="0">
      <alignment horizontal="right" vertical="center"/>
    </xf>
    <xf numFmtId="4" fontId="54" fillId="30" borderId="115" applyNumberFormat="0" applyProtection="0">
      <alignment horizontal="left" vertical="center" indent="1"/>
    </xf>
    <xf numFmtId="349" fontId="10" fillId="31" borderId="114" applyNumberFormat="0" applyProtection="0">
      <alignment horizontal="left" vertical="center" indent="1"/>
    </xf>
    <xf numFmtId="349" fontId="54" fillId="32" borderId="114" applyNumberFormat="0" applyProtection="0">
      <alignment horizontal="left" vertical="top" indent="1"/>
    </xf>
    <xf numFmtId="4" fontId="10" fillId="31" borderId="115" applyNumberFormat="0" applyProtection="0">
      <alignment horizontal="left" vertical="center" indent="1"/>
    </xf>
    <xf numFmtId="349" fontId="185" fillId="127" borderId="113" applyNumberFormat="0" applyAlignment="0" applyProtection="0"/>
    <xf numFmtId="349" fontId="54" fillId="13" borderId="109" applyNumberFormat="0" applyFont="0" applyAlignment="0" applyProtection="0"/>
    <xf numFmtId="4" fontId="54" fillId="18" borderId="109" applyNumberFormat="0" applyProtection="0">
      <alignment vertical="center"/>
    </xf>
    <xf numFmtId="349" fontId="10" fillId="31" borderId="114" applyNumberFormat="0" applyProtection="0">
      <alignment horizontal="left" vertical="center" indent="1"/>
    </xf>
    <xf numFmtId="349" fontId="54" fillId="30"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61" borderId="109" applyNumberFormat="0" applyProtection="0">
      <alignment horizontal="left" vertical="center" indent="1"/>
    </xf>
    <xf numFmtId="4" fontId="54" fillId="26" borderId="109" applyNumberFormat="0" applyProtection="0">
      <alignment horizontal="right" vertical="center"/>
    </xf>
    <xf numFmtId="4" fontId="54" fillId="45" borderId="109" applyNumberFormat="0" applyProtection="0">
      <alignment horizontal="left" vertical="center" indent="1"/>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25" borderId="109" applyNumberFormat="0" applyProtection="0">
      <alignment horizontal="right" vertical="center"/>
    </xf>
    <xf numFmtId="349" fontId="255" fillId="18" borderId="114" applyNumberFormat="0" applyProtection="0">
      <alignment horizontal="left" vertical="top" indent="1"/>
    </xf>
    <xf numFmtId="4" fontId="54" fillId="19" borderId="109" applyNumberFormat="0" applyProtection="0">
      <alignment horizontal="right" vertical="center"/>
    </xf>
    <xf numFmtId="4" fontId="54" fillId="26" borderId="109" applyNumberFormat="0" applyProtection="0">
      <alignment horizontal="right" vertical="center"/>
    </xf>
    <xf numFmtId="4" fontId="54" fillId="24" borderId="109" applyNumberFormat="0" applyProtection="0">
      <alignment horizontal="right" vertical="center"/>
    </xf>
    <xf numFmtId="349" fontId="54" fillId="31"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4" fillId="50" borderId="109" applyNumberFormat="0" applyProtection="0">
      <alignment horizontal="right" vertical="center"/>
    </xf>
    <xf numFmtId="349" fontId="16" fillId="0" borderId="118" applyNumberFormat="0" applyFill="0" applyAlignment="0" applyProtection="0"/>
    <xf numFmtId="4" fontId="256" fillId="34" borderId="114" applyNumberFormat="0" applyProtection="0">
      <alignment vertical="center"/>
    </xf>
    <xf numFmtId="349" fontId="54" fillId="30" borderId="114" applyNumberFormat="0" applyProtection="0">
      <alignment horizontal="left" vertical="top" indent="1"/>
    </xf>
    <xf numFmtId="349" fontId="94" fillId="31" borderId="116" applyBorder="0"/>
    <xf numFmtId="4" fontId="54" fillId="0" borderId="109" applyNumberFormat="0" applyProtection="0">
      <alignment horizontal="right" vertical="center"/>
    </xf>
    <xf numFmtId="349" fontId="54" fillId="30" borderId="114" applyNumberFormat="0" applyProtection="0">
      <alignment horizontal="left" vertical="top" indent="1"/>
    </xf>
    <xf numFmtId="4" fontId="54" fillId="28" borderId="109" applyNumberFormat="0" applyProtection="0">
      <alignment horizontal="right" vertical="center"/>
    </xf>
    <xf numFmtId="349" fontId="54" fillId="61"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8" fillId="33" borderId="109" applyNumberFormat="0" applyProtection="0">
      <alignment horizontal="right" vertical="center"/>
    </xf>
    <xf numFmtId="349" fontId="143" fillId="14" borderId="109" applyNumberFormat="0" applyAlignment="0" applyProtection="0"/>
    <xf numFmtId="349" fontId="54" fillId="32" borderId="114" applyNumberFormat="0" applyProtection="0">
      <alignment horizontal="left" vertical="top" indent="1"/>
    </xf>
    <xf numFmtId="349" fontId="143" fillId="14" borderId="109" applyNumberFormat="0" applyAlignment="0" applyProtection="0"/>
    <xf numFmtId="349" fontId="54" fillId="83" borderId="109" applyNumberFormat="0" applyProtection="0">
      <alignment horizontal="left" vertical="center" indent="1"/>
    </xf>
    <xf numFmtId="349" fontId="54" fillId="31" borderId="114" applyNumberFormat="0" applyProtection="0">
      <alignment horizontal="left" vertical="top" indent="1"/>
    </xf>
    <xf numFmtId="4" fontId="54" fillId="30" borderId="115" applyNumberFormat="0" applyProtection="0">
      <alignment horizontal="left" vertical="center" indent="1"/>
    </xf>
    <xf numFmtId="4" fontId="54" fillId="26" borderId="109" applyNumberFormat="0" applyProtection="0">
      <alignment horizontal="right" vertical="center"/>
    </xf>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94" fillId="31" borderId="116" applyBorder="0"/>
    <xf numFmtId="4" fontId="54" fillId="22" borderId="115" applyNumberFormat="0" applyProtection="0">
      <alignment horizontal="right" vertical="center"/>
    </xf>
    <xf numFmtId="349" fontId="54" fillId="30" borderId="114" applyNumberFormat="0" applyProtection="0">
      <alignment horizontal="left" vertical="top" indent="1"/>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4" fontId="254" fillId="50" borderId="109" applyNumberFormat="0" applyProtection="0">
      <alignment horizontal="right" vertical="center"/>
    </xf>
    <xf numFmtId="349" fontId="54" fillId="13" borderId="109" applyNumberFormat="0" applyFont="0" applyAlignment="0" applyProtection="0"/>
    <xf numFmtId="4" fontId="258" fillId="33" borderId="109" applyNumberFormat="0" applyProtection="0">
      <alignment horizontal="right" vertical="center"/>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30" borderId="115" applyNumberFormat="0" applyProtection="0">
      <alignment horizontal="left" vertical="center" indent="1"/>
    </xf>
    <xf numFmtId="4" fontId="54" fillId="130" borderId="109" applyNumberFormat="0" applyProtection="0">
      <alignment horizontal="right" vertical="center"/>
    </xf>
    <xf numFmtId="349" fontId="54" fillId="32"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254" fillId="50" borderId="109" applyNumberFormat="0" applyProtection="0">
      <alignment horizontal="right" vertical="center"/>
    </xf>
    <xf numFmtId="349" fontId="54" fillId="13" borderId="109" applyNumberFormat="0" applyFont="0" applyAlignment="0" applyProtection="0"/>
    <xf numFmtId="4" fontId="54" fillId="22" borderId="115" applyNumberFormat="0" applyProtection="0">
      <alignment horizontal="right" vertical="center"/>
    </xf>
    <xf numFmtId="4" fontId="54" fillId="24" borderId="109" applyNumberFormat="0" applyProtection="0">
      <alignment horizontal="right" vertical="center"/>
    </xf>
    <xf numFmtId="4" fontId="54" fillId="29" borderId="115"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7" fontId="65" fillId="0" borderId="117" applyNumberFormat="0"/>
    <xf numFmtId="4" fontId="258" fillId="33" borderId="109" applyNumberFormat="0" applyProtection="0">
      <alignment horizontal="right" vertical="center"/>
    </xf>
    <xf numFmtId="349" fontId="54" fillId="19" borderId="114" applyNumberFormat="0" applyProtection="0">
      <alignment horizontal="left" vertical="top" indent="1"/>
    </xf>
    <xf numFmtId="349" fontId="256" fillId="19" borderId="114" applyNumberFormat="0" applyProtection="0">
      <alignment horizontal="left" vertical="top" indent="1"/>
    </xf>
    <xf numFmtId="349" fontId="54" fillId="30" borderId="114" applyNumberFormat="0" applyProtection="0">
      <alignment horizontal="left" vertical="top" indent="1"/>
    </xf>
    <xf numFmtId="349" fontId="10" fillId="32" borderId="114" applyNumberFormat="0" applyProtection="0">
      <alignment horizontal="left" vertical="center"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64"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4" fontId="254" fillId="50" borderId="109" applyNumberFormat="0" applyProtection="0">
      <alignment horizontal="right" vertical="center"/>
    </xf>
    <xf numFmtId="349" fontId="10" fillId="30" borderId="114" applyNumberFormat="0" applyProtection="0">
      <alignment horizontal="left" vertical="top" indent="1"/>
    </xf>
    <xf numFmtId="349" fontId="54" fillId="19" borderId="114" applyNumberFormat="0" applyProtection="0">
      <alignment horizontal="left" vertical="top" indent="1"/>
    </xf>
    <xf numFmtId="4" fontId="54" fillId="29" borderId="115" applyNumberFormat="0" applyProtection="0">
      <alignment horizontal="left" vertical="center" indent="1"/>
    </xf>
    <xf numFmtId="4" fontId="54" fillId="22" borderId="115" applyNumberFormat="0" applyProtection="0">
      <alignment horizontal="right" vertical="center"/>
    </xf>
    <xf numFmtId="4" fontId="256" fillId="61" borderId="114" applyNumberFormat="0" applyProtection="0">
      <alignment horizontal="left" vertical="center" indent="1"/>
    </xf>
    <xf numFmtId="349" fontId="16" fillId="0" borderId="118" applyNumberFormat="0" applyFill="0" applyAlignment="0" applyProtection="0"/>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252" fillId="127" borderId="109" applyNumberForma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27" borderId="109" applyNumberFormat="0" applyProtection="0">
      <alignment horizontal="right" vertical="center"/>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256" fillId="34" borderId="114" applyNumberFormat="0" applyProtection="0">
      <alignment horizontal="left" vertical="top" indent="1"/>
    </xf>
    <xf numFmtId="349" fontId="16" fillId="0" borderId="118" applyNumberFormat="0" applyFill="0" applyAlignment="0" applyProtection="0"/>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4" fontId="10" fillId="31" borderId="115" applyNumberFormat="0" applyProtection="0">
      <alignment horizontal="left" vertical="center" indent="1"/>
    </xf>
    <xf numFmtId="4" fontId="54" fillId="26" borderId="109" applyNumberFormat="0" applyProtection="0">
      <alignment horizontal="right" vertical="center"/>
    </xf>
    <xf numFmtId="349" fontId="54" fillId="13" borderId="109" applyNumberFormat="0" applyFont="0" applyAlignment="0" applyProtection="0"/>
    <xf numFmtId="4" fontId="54" fillId="18" borderId="109" applyNumberFormat="0" applyProtection="0">
      <alignment vertical="center"/>
    </xf>
    <xf numFmtId="4" fontId="54" fillId="29" borderId="115" applyNumberFormat="0" applyProtection="0">
      <alignment horizontal="left" vertical="center" indent="1"/>
    </xf>
    <xf numFmtId="349" fontId="10" fillId="31" borderId="114" applyNumberFormat="0" applyProtection="0">
      <alignment horizontal="left" vertical="center" indent="1"/>
    </xf>
    <xf numFmtId="349" fontId="10" fillId="19" borderId="114" applyNumberFormat="0" applyProtection="0">
      <alignment horizontal="left" vertical="top" indent="1"/>
    </xf>
    <xf numFmtId="349" fontId="54" fillId="13" borderId="109" applyNumberFormat="0" applyFont="0" applyAlignment="0" applyProtection="0"/>
    <xf numFmtId="214" fontId="65" fillId="0" borderId="28" applyFill="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4" fontId="54" fillId="19" borderId="109" applyNumberFormat="0" applyProtection="0">
      <alignment horizontal="right" vertical="center"/>
    </xf>
    <xf numFmtId="4" fontId="54" fillId="45" borderId="109" applyNumberFormat="0" applyProtection="0">
      <alignment horizontal="left" vertical="center" indent="1"/>
    </xf>
    <xf numFmtId="4" fontId="254" fillId="50" borderId="109" applyNumberFormat="0" applyProtection="0">
      <alignment horizontal="right" vertical="center"/>
    </xf>
    <xf numFmtId="349" fontId="54" fillId="30" borderId="114" applyNumberFormat="0" applyProtection="0">
      <alignment horizontal="left" vertical="top" indent="1"/>
    </xf>
    <xf numFmtId="349" fontId="256" fillId="19" borderId="114" applyNumberFormat="0" applyProtection="0">
      <alignment horizontal="left" vertical="top" indent="1"/>
    </xf>
    <xf numFmtId="4" fontId="258" fillId="33" borderId="109" applyNumberFormat="0" applyProtection="0">
      <alignment horizontal="right" vertical="center"/>
    </xf>
    <xf numFmtId="4" fontId="256" fillId="61" borderId="114" applyNumberFormat="0" applyProtection="0">
      <alignment horizontal="left" vertical="center"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0" borderId="114" applyNumberFormat="0" applyProtection="0">
      <alignment horizontal="left" vertical="top" indent="1"/>
    </xf>
    <xf numFmtId="4" fontId="10" fillId="31" borderId="115" applyNumberFormat="0" applyProtection="0">
      <alignment horizontal="left" vertical="center" indent="1"/>
    </xf>
    <xf numFmtId="349" fontId="10" fillId="31" borderId="114" applyNumberFormat="0" applyProtection="0">
      <alignment horizontal="left" vertical="top" indent="1"/>
    </xf>
    <xf numFmtId="4" fontId="54" fillId="22" borderId="115" applyNumberFormat="0" applyProtection="0">
      <alignment horizontal="right" vertical="center"/>
    </xf>
    <xf numFmtId="349" fontId="54" fillId="61" borderId="109" applyNumberFormat="0" applyProtection="0">
      <alignment horizontal="left" vertical="center" indent="1"/>
    </xf>
    <xf numFmtId="4" fontId="54" fillId="45"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54" fillId="13" borderId="109" applyNumberFormat="0" applyFont="0" applyAlignment="0" applyProtection="0"/>
    <xf numFmtId="4" fontId="54" fillId="20" borderId="109" applyNumberFormat="0" applyProtection="0">
      <alignment horizontal="right" vertical="center"/>
    </xf>
    <xf numFmtId="4" fontId="54" fillId="29" borderId="115" applyNumberFormat="0" applyProtection="0">
      <alignment horizontal="left" vertical="center" indent="1"/>
    </xf>
    <xf numFmtId="349" fontId="10"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8" borderId="109" applyNumberFormat="0" applyProtection="0">
      <alignment horizontal="right" vertical="center"/>
    </xf>
    <xf numFmtId="4" fontId="54" fillId="27" borderId="109" applyNumberFormat="0" applyProtection="0">
      <alignment horizontal="right" vertical="center"/>
    </xf>
    <xf numFmtId="349" fontId="54" fillId="31" borderId="114" applyNumberFormat="0" applyProtection="0">
      <alignment horizontal="left" vertical="top" indent="1"/>
    </xf>
    <xf numFmtId="349" fontId="54" fillId="32"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4" fontId="54" fillId="0" borderId="109" applyNumberFormat="0" applyProtection="0">
      <alignment horizontal="right" vertical="center"/>
    </xf>
    <xf numFmtId="349" fontId="54" fillId="13" borderId="109" applyNumberFormat="0" applyFont="0" applyAlignment="0" applyProtection="0"/>
    <xf numFmtId="349" fontId="143" fillId="14" borderId="109" applyNumberFormat="0" applyAlignment="0" applyProtection="0"/>
    <xf numFmtId="349" fontId="255" fillId="18" borderId="114" applyNumberFormat="0" applyProtection="0">
      <alignment horizontal="left" vertical="top" indent="1"/>
    </xf>
    <xf numFmtId="349" fontId="54" fillId="13" borderId="109" applyNumberFormat="0" applyFont="0" applyAlignment="0" applyProtection="0"/>
    <xf numFmtId="349" fontId="54" fillId="30" borderId="109" applyNumberFormat="0" applyProtection="0">
      <alignment horizontal="left" vertical="center" indent="1"/>
    </xf>
    <xf numFmtId="169" fontId="13" fillId="0" borderId="0" applyFont="0" applyFill="0" applyBorder="0" applyAlignment="0" applyProtection="0"/>
    <xf numFmtId="169" fontId="13" fillId="0" borderId="0" applyFont="0" applyFill="0" applyBorder="0" applyAlignment="0" applyProtection="0"/>
    <xf numFmtId="349" fontId="252" fillId="127" borderId="109" applyNumberFormat="0" applyAlignment="0" applyProtection="0"/>
    <xf numFmtId="4" fontId="254" fillId="50" borderId="109" applyNumberFormat="0" applyProtection="0">
      <alignment horizontal="right" vertical="center"/>
    </xf>
    <xf numFmtId="349" fontId="143" fillId="14" borderId="109" applyNumberFormat="0" applyAlignment="0" applyProtection="0"/>
    <xf numFmtId="169" fontId="13" fillId="0" borderId="0" applyFont="0" applyFill="0" applyBorder="0" applyAlignment="0" applyProtection="0"/>
    <xf numFmtId="349" fontId="252" fillId="127" borderId="109" applyNumberFormat="0" applyAlignment="0" applyProtection="0"/>
    <xf numFmtId="4" fontId="54" fillId="45" borderId="109" applyNumberFormat="0" applyProtection="0">
      <alignment horizontal="left" vertical="center" indent="1"/>
    </xf>
    <xf numFmtId="349" fontId="143" fillId="14" borderId="109" applyNumberFormat="0" applyAlignment="0" applyProtection="0"/>
    <xf numFmtId="4" fontId="54" fillId="64" borderId="109" applyNumberFormat="0" applyProtection="0">
      <alignment horizontal="left" vertical="center" indent="1"/>
    </xf>
    <xf numFmtId="4" fontId="54" fillId="26" borderId="109" applyNumberFormat="0" applyProtection="0">
      <alignment horizontal="right" vertical="center"/>
    </xf>
    <xf numFmtId="169" fontId="13" fillId="0" borderId="0" applyFont="0" applyFill="0" applyBorder="0" applyAlignment="0" applyProtection="0"/>
    <xf numFmtId="4" fontId="258" fillId="33" borderId="109" applyNumberFormat="0" applyProtection="0">
      <alignment horizontal="right" vertical="center"/>
    </xf>
    <xf numFmtId="4" fontId="54" fillId="23" borderId="109" applyNumberFormat="0" applyProtection="0">
      <alignment horizontal="right" vertical="center"/>
    </xf>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172" fontId="8" fillId="43" borderId="6">
      <alignment vertical="center"/>
    </xf>
    <xf numFmtId="172" fontId="8" fillId="3" borderId="6">
      <alignment vertical="center"/>
      <protection locked="0"/>
    </xf>
    <xf numFmtId="0" fontId="2" fillId="0" borderId="0"/>
    <xf numFmtId="0" fontId="8" fillId="0" borderId="0"/>
    <xf numFmtId="0" fontId="13" fillId="0" borderId="0"/>
    <xf numFmtId="0" fontId="8" fillId="0" borderId="0"/>
    <xf numFmtId="9" fontId="2" fillId="0" borderId="0" applyFont="0" applyFill="0" applyBorder="0" applyAlignment="0" applyProtection="0"/>
    <xf numFmtId="185" fontId="8" fillId="0" borderId="0"/>
    <xf numFmtId="10" fontId="37" fillId="0" borderId="0" applyFont="0" applyFill="0" applyBorder="0" applyAlignment="0" applyProtection="0">
      <alignment vertical="center"/>
    </xf>
    <xf numFmtId="169" fontId="8" fillId="0" borderId="0" applyFont="0" applyFill="0" applyBorder="0" applyAlignment="0" applyProtection="0"/>
    <xf numFmtId="9" fontId="8" fillId="0" borderId="0" applyFont="0" applyFill="0" applyBorder="0" applyAlignment="0" applyProtection="0"/>
    <xf numFmtId="0" fontId="1" fillId="0" borderId="0"/>
    <xf numFmtId="9" fontId="1" fillId="0" borderId="0" applyFont="0" applyFill="0" applyBorder="0" applyAlignment="0" applyProtection="0"/>
  </cellStyleXfs>
  <cellXfs count="969">
    <xf numFmtId="0" fontId="0" fillId="0" borderId="0" xfId="0"/>
    <xf numFmtId="0" fontId="9" fillId="0" borderId="0" xfId="0" applyFont="1"/>
    <xf numFmtId="0" fontId="11" fillId="42" borderId="0" xfId="7" applyFont="1" applyFill="1"/>
    <xf numFmtId="0" fontId="0" fillId="0" borderId="0" xfId="0" applyAlignment="1">
      <alignment horizontal="center" vertical="top" wrapText="1"/>
    </xf>
    <xf numFmtId="0" fontId="25" fillId="0" borderId="0" xfId="75" applyFont="1"/>
    <xf numFmtId="0" fontId="34" fillId="0" borderId="0" xfId="75" applyFont="1"/>
    <xf numFmtId="0" fontId="31" fillId="47" borderId="0" xfId="90" applyFont="1" applyFill="1" applyAlignment="1">
      <alignment horizontal="left"/>
    </xf>
    <xf numFmtId="0" fontId="25" fillId="0" borderId="0" xfId="93" applyFont="1"/>
    <xf numFmtId="0" fontId="32" fillId="0" borderId="0" xfId="75" applyFont="1"/>
    <xf numFmtId="0" fontId="33" fillId="0" borderId="0" xfId="75" applyFont="1"/>
    <xf numFmtId="0" fontId="0" fillId="0" borderId="0" xfId="0" applyAlignment="1">
      <alignment vertical="center"/>
    </xf>
    <xf numFmtId="0" fontId="0" fillId="0" borderId="0" xfId="0" applyAlignment="1">
      <alignment horizontal="center" wrapText="1"/>
    </xf>
    <xf numFmtId="0" fontId="27" fillId="0" borderId="0" xfId="0" applyFont="1" applyAlignment="1">
      <alignment horizontal="right" indent="1"/>
    </xf>
    <xf numFmtId="0" fontId="0" fillId="0" borderId="0" xfId="0" applyAlignment="1">
      <alignment horizontal="center" vertical="center" wrapText="1"/>
    </xf>
    <xf numFmtId="0" fontId="11" fillId="0" borderId="0" xfId="7" applyFont="1" applyAlignment="1">
      <alignment horizontal="center"/>
    </xf>
    <xf numFmtId="177" fontId="11" fillId="38" borderId="65" xfId="1" applyNumberFormat="1" applyFont="1" applyFill="1" applyBorder="1" applyProtection="1"/>
    <xf numFmtId="177" fontId="11" fillId="38" borderId="66" xfId="1" applyNumberFormat="1" applyFont="1" applyFill="1" applyBorder="1" applyProtection="1"/>
    <xf numFmtId="177" fontId="11" fillId="38" borderId="67" xfId="1" applyNumberFormat="1" applyFont="1" applyFill="1" applyBorder="1" applyProtection="1"/>
    <xf numFmtId="177" fontId="11" fillId="38" borderId="59" xfId="1" applyNumberFormat="1" applyFont="1" applyFill="1" applyBorder="1" applyProtection="1"/>
    <xf numFmtId="177" fontId="11" fillId="38" borderId="60" xfId="1" applyNumberFormat="1" applyFont="1" applyFill="1" applyBorder="1" applyProtection="1"/>
    <xf numFmtId="177" fontId="11" fillId="38" borderId="61" xfId="1" applyNumberFormat="1" applyFont="1" applyFill="1" applyBorder="1" applyProtection="1"/>
    <xf numFmtId="177" fontId="11" fillId="38" borderId="71" xfId="1" applyNumberFormat="1" applyFont="1" applyFill="1" applyBorder="1" applyProtection="1"/>
    <xf numFmtId="177" fontId="11" fillId="38" borderId="72" xfId="1" applyNumberFormat="1" applyFont="1" applyFill="1" applyBorder="1" applyProtection="1"/>
    <xf numFmtId="177" fontId="11" fillId="38" borderId="73" xfId="1" applyNumberFormat="1" applyFont="1" applyFill="1" applyBorder="1" applyProtection="1"/>
    <xf numFmtId="1" fontId="9" fillId="2" borderId="71" xfId="0" applyNumberFormat="1" applyFont="1" applyFill="1" applyBorder="1" applyAlignment="1">
      <alignment horizontal="center" vertical="center"/>
    </xf>
    <xf numFmtId="1" fontId="9" fillId="2" borderId="72" xfId="0" applyNumberFormat="1" applyFont="1" applyFill="1" applyBorder="1" applyAlignment="1">
      <alignment horizontal="center" vertical="center"/>
    </xf>
    <xf numFmtId="177" fontId="12" fillId="38" borderId="71" xfId="1" applyNumberFormat="1" applyFont="1" applyFill="1" applyBorder="1" applyProtection="1"/>
    <xf numFmtId="177" fontId="12"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5" fontId="11" fillId="38" borderId="64" xfId="77" applyNumberFormat="1" applyFont="1" applyFill="1" applyBorder="1" applyProtection="1"/>
    <xf numFmtId="177" fontId="11" fillId="39" borderId="59" xfId="1" applyNumberFormat="1" applyFont="1" applyFill="1" applyBorder="1" applyProtection="1"/>
    <xf numFmtId="177" fontId="11" fillId="39" borderId="60" xfId="1"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9"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1" fillId="39" borderId="85" xfId="1" applyNumberFormat="1" applyFont="1" applyFill="1" applyBorder="1" applyProtection="1"/>
    <xf numFmtId="177" fontId="11" fillId="39" borderId="81" xfId="1" applyNumberFormat="1" applyFont="1" applyFill="1" applyBorder="1" applyProtection="1"/>
    <xf numFmtId="177" fontId="11" fillId="39" borderId="82" xfId="1" applyNumberFormat="1" applyFont="1" applyFill="1" applyBorder="1" applyProtection="1"/>
    <xf numFmtId="177" fontId="11" fillId="39" borderId="86" xfId="1" applyNumberFormat="1" applyFont="1" applyFill="1" applyBorder="1" applyProtection="1"/>
    <xf numFmtId="177" fontId="11" fillId="39" borderId="87" xfId="1" applyNumberFormat="1" applyFont="1" applyFill="1" applyBorder="1" applyProtection="1"/>
    <xf numFmtId="0" fontId="35" fillId="0" borderId="0" xfId="92" applyAlignment="1">
      <alignment horizontal="left" indent="1"/>
    </xf>
    <xf numFmtId="0" fontId="27" fillId="0" borderId="0" xfId="0" applyFont="1" applyAlignment="1">
      <alignment horizontal="center"/>
    </xf>
    <xf numFmtId="0" fontId="0" fillId="0" borderId="63" xfId="0" applyBorder="1" applyAlignment="1">
      <alignment horizontal="center"/>
    </xf>
    <xf numFmtId="177" fontId="11" fillId="38" borderId="101" xfId="1" applyNumberFormat="1" applyFont="1" applyFill="1" applyBorder="1" applyProtection="1"/>
    <xf numFmtId="10" fontId="0" fillId="0" borderId="64" xfId="0" applyNumberFormat="1" applyBorder="1"/>
    <xf numFmtId="3" fontId="12" fillId="0" borderId="0" xfId="89" applyNumberFormat="1" applyFont="1" applyAlignment="1">
      <alignment horizontal="left" indent="1"/>
    </xf>
    <xf numFmtId="0" fontId="0" fillId="53" borderId="0" xfId="0" applyFill="1" applyAlignment="1">
      <alignment horizontal="left" indent="1"/>
    </xf>
    <xf numFmtId="0" fontId="248"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2" fillId="0" borderId="0" xfId="77" applyNumberFormat="1" applyFont="1" applyFill="1" applyBorder="1" applyAlignment="1" applyProtection="1">
      <alignment horizontal="left" indent="1"/>
    </xf>
    <xf numFmtId="0" fontId="11" fillId="0" borderId="0" xfId="77" applyNumberFormat="1" applyFont="1" applyFill="1" applyBorder="1" applyAlignment="1" applyProtection="1">
      <alignment horizontal="center"/>
    </xf>
    <xf numFmtId="175" fontId="12" fillId="0" borderId="0" xfId="77" applyNumberFormat="1" applyFont="1" applyFill="1" applyBorder="1" applyProtection="1"/>
    <xf numFmtId="175" fontId="11" fillId="38" borderId="59" xfId="77" applyNumberFormat="1" applyFont="1" applyFill="1" applyBorder="1" applyProtection="1"/>
    <xf numFmtId="175" fontId="11" fillId="38" borderId="61" xfId="77" applyNumberFormat="1" applyFont="1" applyFill="1" applyBorder="1" applyProtection="1"/>
    <xf numFmtId="177" fontId="11" fillId="38" borderId="68" xfId="1" applyNumberFormat="1" applyFont="1" applyFill="1" applyBorder="1" applyProtection="1"/>
    <xf numFmtId="177" fontId="11" fillId="38" borderId="69" xfId="1" applyNumberFormat="1" applyFont="1" applyFill="1" applyBorder="1" applyProtection="1"/>
    <xf numFmtId="0" fontId="12" fillId="53" borderId="0" xfId="77" applyNumberFormat="1" applyFont="1" applyFill="1" applyBorder="1" applyAlignment="1" applyProtection="1">
      <alignment horizontal="left" indent="1"/>
    </xf>
    <xf numFmtId="0" fontId="11" fillId="53" borderId="0" xfId="77" applyNumberFormat="1" applyFont="1" applyFill="1" applyBorder="1" applyAlignment="1" applyProtection="1">
      <alignment horizontal="center"/>
    </xf>
    <xf numFmtId="175" fontId="12" fillId="53" borderId="0" xfId="77" applyNumberFormat="1" applyFont="1" applyFill="1" applyBorder="1" applyProtection="1"/>
    <xf numFmtId="0" fontId="12" fillId="116" borderId="0" xfId="77" applyNumberFormat="1" applyFont="1" applyFill="1" applyBorder="1" applyAlignment="1" applyProtection="1">
      <alignment horizontal="left" indent="1"/>
    </xf>
    <xf numFmtId="0" fontId="11" fillId="116" borderId="0" xfId="77" applyNumberFormat="1" applyFont="1" applyFill="1" applyBorder="1" applyAlignment="1" applyProtection="1">
      <alignment horizontal="left" indent="1"/>
    </xf>
    <xf numFmtId="0" fontId="11" fillId="42" borderId="0" xfId="7" applyFont="1" applyFill="1" applyAlignment="1">
      <alignment horizontal="left" indent="1"/>
    </xf>
    <xf numFmtId="178" fontId="0" fillId="117" borderId="63" xfId="0" applyNumberFormat="1" applyFill="1" applyBorder="1" applyAlignment="1">
      <alignment horizontal="right" indent="1"/>
    </xf>
    <xf numFmtId="177" fontId="11" fillId="38" borderId="78" xfId="1" applyNumberFormat="1" applyFont="1" applyFill="1" applyBorder="1" applyProtection="1"/>
    <xf numFmtId="177" fontId="11" fillId="38" borderId="89" xfId="1" applyNumberFormat="1" applyFont="1" applyFill="1" applyBorder="1" applyProtection="1"/>
    <xf numFmtId="177" fontId="11" fillId="38" borderId="107" xfId="1" applyNumberFormat="1" applyFont="1" applyFill="1" applyBorder="1" applyProtection="1"/>
    <xf numFmtId="177" fontId="11" fillId="52" borderId="59" xfId="1" applyNumberFormat="1" applyFont="1" applyFill="1" applyBorder="1" applyProtection="1"/>
    <xf numFmtId="0" fontId="9" fillId="0" borderId="0" xfId="0" applyFont="1" applyAlignment="1" applyProtection="1">
      <alignment horizontal="left" indent="1"/>
      <protection locked="0"/>
    </xf>
    <xf numFmtId="0" fontId="0" fillId="0" borderId="0" xfId="0" applyAlignment="1" applyProtection="1">
      <alignment horizontal="left" indent="1"/>
      <protection locked="0"/>
    </xf>
    <xf numFmtId="0" fontId="9" fillId="0" borderId="0" xfId="0" applyFont="1" applyAlignment="1">
      <alignment horizontal="left" indent="1"/>
    </xf>
    <xf numFmtId="0" fontId="0" fillId="0" borderId="0" xfId="0" applyAlignment="1">
      <alignment horizontal="left" vertical="center" wrapText="1" indent="1"/>
    </xf>
    <xf numFmtId="0" fontId="248" fillId="0" borderId="0" xfId="0" applyFont="1" applyAlignment="1">
      <alignment horizontal="left" indent="1"/>
    </xf>
    <xf numFmtId="0" fontId="248" fillId="0" borderId="0" xfId="0" applyFont="1" applyAlignment="1">
      <alignment wrapText="1"/>
    </xf>
    <xf numFmtId="0" fontId="248" fillId="0" borderId="0" xfId="0" applyFont="1"/>
    <xf numFmtId="3" fontId="0" fillId="0" borderId="0" xfId="0" applyNumberFormat="1"/>
    <xf numFmtId="0" fontId="0" fillId="52" borderId="78" xfId="0" applyFill="1" applyBorder="1" applyAlignment="1">
      <alignment horizontal="left" vertical="center" wrapText="1" indent="1"/>
    </xf>
    <xf numFmtId="0" fontId="31" fillId="42" borderId="0" xfId="90" applyFont="1" applyFill="1" applyAlignment="1">
      <alignment horizontal="left"/>
    </xf>
    <xf numFmtId="0" fontId="11"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2" fillId="51" borderId="71" xfId="1" applyNumberFormat="1" applyFont="1" applyFill="1" applyBorder="1" applyProtection="1"/>
    <xf numFmtId="175" fontId="11" fillId="116" borderId="71" xfId="1" applyNumberFormat="1" applyFont="1" applyFill="1" applyBorder="1" applyProtection="1"/>
    <xf numFmtId="175" fontId="11" fillId="116" borderId="72" xfId="1" applyNumberFormat="1" applyFont="1" applyFill="1" applyBorder="1" applyProtection="1"/>
    <xf numFmtId="175" fontId="11" fillId="51" borderId="71" xfId="1" applyNumberFormat="1" applyFont="1" applyFill="1" applyBorder="1" applyProtection="1"/>
    <xf numFmtId="175" fontId="11" fillId="51" borderId="72" xfId="1" applyNumberFormat="1" applyFont="1" applyFill="1" applyBorder="1" applyProtection="1"/>
    <xf numFmtId="0" fontId="261" fillId="47" borderId="0" xfId="90" applyFont="1" applyFill="1" applyAlignment="1">
      <alignment horizontal="left"/>
    </xf>
    <xf numFmtId="0" fontId="260" fillId="47" borderId="0" xfId="0" applyFont="1" applyFill="1"/>
    <xf numFmtId="0" fontId="262" fillId="47" borderId="0" xfId="92" applyFont="1" applyFill="1" applyAlignment="1">
      <alignment wrapText="1"/>
    </xf>
    <xf numFmtId="0" fontId="260" fillId="47" borderId="0" xfId="0" applyFont="1" applyFill="1" applyAlignment="1">
      <alignment wrapText="1"/>
    </xf>
    <xf numFmtId="0" fontId="260" fillId="47" borderId="0" xfId="0" applyFont="1" applyFill="1" applyAlignment="1">
      <alignment horizontal="left" indent="1"/>
    </xf>
    <xf numFmtId="0" fontId="260" fillId="47" borderId="11" xfId="0" applyFont="1" applyFill="1" applyBorder="1" applyAlignment="1">
      <alignment wrapText="1"/>
    </xf>
    <xf numFmtId="0" fontId="260"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1" fillId="0" borderId="99" xfId="89" applyNumberFormat="1" applyFont="1" applyBorder="1" applyAlignment="1">
      <alignment horizontal="left" indent="1"/>
    </xf>
    <xf numFmtId="348" fontId="0" fillId="0" borderId="63" xfId="0" applyNumberFormat="1" applyBorder="1" applyAlignment="1">
      <alignment horizontal="right" indent="1"/>
    </xf>
    <xf numFmtId="3" fontId="11" fillId="0" borderId="97" xfId="89" applyNumberFormat="1" applyFont="1" applyBorder="1" applyAlignment="1">
      <alignment horizontal="left" indent="1"/>
    </xf>
    <xf numFmtId="183" fontId="11" fillId="0" borderId="0" xfId="7" applyNumberFormat="1" applyFont="1" applyAlignment="1">
      <alignment horizontal="center" vertical="center"/>
    </xf>
    <xf numFmtId="0" fontId="11"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1" fillId="0" borderId="0" xfId="0" applyFont="1"/>
    <xf numFmtId="350" fontId="11" fillId="0" borderId="0" xfId="0" applyNumberFormat="1" applyFont="1"/>
    <xf numFmtId="347" fontId="247"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61"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1"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1" fillId="42" borderId="121" xfId="7" applyFont="1" applyFill="1" applyBorder="1" applyAlignment="1">
      <alignment horizontal="left" indent="1"/>
    </xf>
    <xf numFmtId="1" fontId="9" fillId="2" borderId="122" xfId="0" applyNumberFormat="1" applyFont="1" applyFill="1" applyBorder="1" applyAlignment="1">
      <alignment horizontal="center" vertical="center"/>
    </xf>
    <xf numFmtId="1" fontId="9" fillId="2" borderId="123" xfId="0" applyNumberFormat="1" applyFont="1" applyFill="1" applyBorder="1" applyAlignment="1">
      <alignment horizontal="center" vertical="center"/>
    </xf>
    <xf numFmtId="0" fontId="0" fillId="0" borderId="124" xfId="0" applyBorder="1"/>
    <xf numFmtId="177" fontId="11" fillId="38" borderId="121" xfId="1" applyNumberFormat="1" applyFont="1" applyFill="1" applyBorder="1" applyProtection="1"/>
    <xf numFmtId="177" fontId="11" fillId="38" borderId="122" xfId="1" applyNumberFormat="1" applyFont="1" applyFill="1" applyBorder="1" applyProtection="1"/>
    <xf numFmtId="177" fontId="11"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1" fillId="38" borderId="76" xfId="1" applyNumberFormat="1" applyFont="1" applyFill="1" applyBorder="1" applyProtection="1"/>
    <xf numFmtId="177" fontId="12" fillId="38" borderId="125" xfId="1" applyNumberFormat="1" applyFont="1" applyFill="1" applyBorder="1" applyProtection="1"/>
    <xf numFmtId="177" fontId="12" fillId="38" borderId="126" xfId="1" applyNumberFormat="1" applyFont="1" applyFill="1" applyBorder="1" applyProtection="1"/>
    <xf numFmtId="177" fontId="12" fillId="38" borderId="127" xfId="1" applyNumberFormat="1" applyFont="1" applyFill="1" applyBorder="1" applyProtection="1"/>
    <xf numFmtId="0" fontId="0" fillId="0" borderId="128" xfId="0" applyBorder="1"/>
    <xf numFmtId="175" fontId="12" fillId="38" borderId="125" xfId="77" applyNumberFormat="1" applyFont="1" applyFill="1" applyBorder="1" applyProtection="1"/>
    <xf numFmtId="175" fontId="12" fillId="38" borderId="127" xfId="77" applyNumberFormat="1" applyFont="1" applyFill="1" applyBorder="1" applyProtection="1"/>
    <xf numFmtId="175" fontId="12" fillId="38" borderId="126" xfId="77" applyNumberFormat="1" applyFont="1" applyFill="1" applyBorder="1" applyProtection="1"/>
    <xf numFmtId="175" fontId="11" fillId="38" borderId="77" xfId="77" applyNumberFormat="1" applyFont="1" applyFill="1" applyBorder="1" applyProtection="1"/>
    <xf numFmtId="175" fontId="12" fillId="38" borderId="129" xfId="77" applyNumberFormat="1" applyFont="1" applyFill="1" applyBorder="1" applyProtection="1"/>
    <xf numFmtId="175" fontId="11"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1" fillId="0" borderId="0" xfId="90" applyFont="1" applyAlignment="1">
      <alignment horizontal="left"/>
    </xf>
    <xf numFmtId="0" fontId="260" fillId="0" borderId="0" xfId="0" applyFont="1"/>
    <xf numFmtId="0" fontId="260" fillId="0" borderId="0" xfId="0" applyFont="1" applyAlignment="1">
      <alignment wrapText="1"/>
    </xf>
    <xf numFmtId="0" fontId="11" fillId="0" borderId="11" xfId="77" applyNumberFormat="1" applyFont="1" applyFill="1" applyBorder="1" applyAlignment="1" applyProtection="1">
      <alignment horizontal="center"/>
    </xf>
    <xf numFmtId="0" fontId="11" fillId="51" borderId="0" xfId="77" applyNumberFormat="1" applyFont="1" applyFill="1" applyBorder="1" applyAlignment="1" applyProtection="1">
      <alignment horizontal="left" indent="1"/>
    </xf>
    <xf numFmtId="0" fontId="12"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1"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9" fillId="53" borderId="134" xfId="0" applyNumberFormat="1" applyFont="1" applyFill="1" applyBorder="1" applyAlignment="1">
      <alignment horizontal="center" vertical="center"/>
    </xf>
    <xf numFmtId="1" fontId="9"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1" fillId="0" borderId="136" xfId="89" applyNumberFormat="1" applyFont="1" applyBorder="1" applyAlignment="1">
      <alignment horizontal="left" indent="1"/>
    </xf>
    <xf numFmtId="0" fontId="0" fillId="0" borderId="137" xfId="0" applyBorder="1" applyAlignment="1">
      <alignment horizontal="center"/>
    </xf>
    <xf numFmtId="3" fontId="11" fillId="0" borderId="130" xfId="89" applyNumberFormat="1" applyFont="1" applyBorder="1" applyAlignment="1">
      <alignment horizontal="left" indent="1"/>
    </xf>
    <xf numFmtId="3" fontId="11" fillId="0" borderId="140" xfId="89" applyNumberFormat="1" applyFont="1" applyBorder="1" applyAlignment="1">
      <alignment horizontal="left" indent="1"/>
    </xf>
    <xf numFmtId="0" fontId="0" fillId="0" borderId="132" xfId="0" applyBorder="1" applyAlignment="1">
      <alignment horizontal="center"/>
    </xf>
    <xf numFmtId="0" fontId="11"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1" fillId="0" borderId="145" xfId="7" applyFont="1" applyBorder="1" applyAlignment="1">
      <alignment horizontal="center" vertical="center" wrapText="1"/>
    </xf>
    <xf numFmtId="0" fontId="0" fillId="0" borderId="6" xfId="0" applyBorder="1" applyAlignment="1">
      <alignment horizontal="left" vertical="center"/>
    </xf>
    <xf numFmtId="0" fontId="248" fillId="0" borderId="6" xfId="0" applyFont="1" applyBorder="1" applyAlignment="1">
      <alignment horizontal="center" vertical="center"/>
    </xf>
    <xf numFmtId="0" fontId="0" fillId="0" borderId="0" xfId="0" applyAlignment="1" applyProtection="1">
      <alignment horizontal="left" vertical="center"/>
      <protection locked="0"/>
    </xf>
    <xf numFmtId="0" fontId="35"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1" fillId="0" borderId="6" xfId="7" applyFont="1" applyBorder="1" applyAlignment="1">
      <alignment horizontal="left" indent="1"/>
    </xf>
    <xf numFmtId="0" fontId="11" fillId="36" borderId="6" xfId="75" applyFont="1" applyFill="1" applyBorder="1" applyAlignment="1">
      <alignment horizontal="right" vertical="center"/>
    </xf>
    <xf numFmtId="0" fontId="26" fillId="36" borderId="6" xfId="75" applyFont="1" applyFill="1" applyBorder="1"/>
    <xf numFmtId="1" fontId="11" fillId="38" borderId="6" xfId="1" applyNumberFormat="1" applyFont="1" applyFill="1" applyBorder="1" applyAlignment="1" applyProtection="1">
      <alignment horizontal="right" vertical="center"/>
    </xf>
    <xf numFmtId="0" fontId="26" fillId="38" borderId="6" xfId="75" applyFont="1" applyFill="1" applyBorder="1"/>
    <xf numFmtId="0" fontId="11" fillId="0" borderId="6" xfId="7" applyFont="1" applyBorder="1" applyAlignment="1">
      <alignment horizontal="left" wrapText="1" indent="1"/>
    </xf>
    <xf numFmtId="0" fontId="11" fillId="36" borderId="6" xfId="75" applyFont="1" applyFill="1" applyBorder="1" applyAlignment="1">
      <alignment vertical="center"/>
    </xf>
    <xf numFmtId="0" fontId="26" fillId="39" borderId="6" xfId="75" applyFont="1" applyFill="1" applyBorder="1"/>
    <xf numFmtId="0" fontId="26" fillId="40" borderId="6" xfId="75" applyFont="1" applyFill="1" applyBorder="1"/>
    <xf numFmtId="180" fontId="11" fillId="36" borderId="6" xfId="75" applyNumberFormat="1" applyFont="1" applyFill="1" applyBorder="1" applyAlignment="1">
      <alignment vertical="center"/>
    </xf>
    <xf numFmtId="0" fontId="26" fillId="37" borderId="6" xfId="75" applyFont="1" applyFill="1" applyBorder="1"/>
    <xf numFmtId="0" fontId="26" fillId="41" borderId="6" xfId="75" applyFont="1" applyFill="1" applyBorder="1"/>
    <xf numFmtId="0" fontId="26" fillId="0" borderId="6" xfId="75" applyFont="1" applyBorder="1"/>
    <xf numFmtId="0" fontId="260" fillId="47" borderId="128" xfId="0" applyFont="1" applyFill="1" applyBorder="1" applyAlignment="1">
      <alignment wrapText="1"/>
    </xf>
    <xf numFmtId="175" fontId="11" fillId="38" borderId="6" xfId="77" applyNumberFormat="1" applyFont="1" applyFill="1" applyBorder="1" applyAlignment="1" applyProtection="1">
      <alignment vertical="center"/>
    </xf>
    <xf numFmtId="0" fontId="248" fillId="132" borderId="6" xfId="0" applyFont="1" applyFill="1" applyBorder="1" applyAlignment="1">
      <alignment horizontal="center" vertical="center"/>
    </xf>
    <xf numFmtId="10" fontId="11"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1" fillId="42" borderId="6" xfId="7" applyNumberFormat="1" applyFont="1" applyFill="1" applyBorder="1" applyAlignment="1">
      <alignment horizontal="center" vertical="center"/>
    </xf>
    <xf numFmtId="0" fontId="9" fillId="2" borderId="6" xfId="0" applyFont="1" applyFill="1" applyBorder="1" applyAlignment="1">
      <alignment horizontal="center" vertical="center"/>
    </xf>
    <xf numFmtId="0" fontId="12" fillId="2" borderId="6" xfId="7" applyFont="1" applyFill="1" applyBorder="1" applyAlignment="1">
      <alignment horizontal="center" vertical="center"/>
    </xf>
    <xf numFmtId="0" fontId="0" fillId="0" borderId="6" xfId="0" applyBorder="1" applyAlignment="1">
      <alignment wrapText="1"/>
    </xf>
    <xf numFmtId="0" fontId="11"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4" fillId="0" borderId="6" xfId="75" applyFont="1" applyBorder="1" applyAlignment="1">
      <alignment horizontal="center" vertical="center"/>
    </xf>
    <xf numFmtId="0" fontId="25" fillId="0" borderId="6" xfId="75" applyFont="1" applyBorder="1" applyAlignment="1">
      <alignment horizontal="center"/>
    </xf>
    <xf numFmtId="180" fontId="11" fillId="36" borderId="6" xfId="75" applyNumberFormat="1" applyFont="1" applyFill="1" applyBorder="1"/>
    <xf numFmtId="177" fontId="11" fillId="38" borderId="6" xfId="1" applyNumberFormat="1" applyFont="1" applyFill="1" applyBorder="1" applyProtection="1"/>
    <xf numFmtId="177" fontId="11" fillId="38" borderId="6" xfId="1" applyNumberFormat="1" applyFont="1" applyFill="1" applyBorder="1" applyAlignment="1" applyProtection="1">
      <alignment horizontal="right"/>
    </xf>
    <xf numFmtId="9" fontId="10"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2"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1" fillId="51" borderId="0" xfId="1" applyNumberFormat="1" applyFont="1" applyFill="1" applyBorder="1" applyAlignment="1" applyProtection="1">
      <alignment horizontal="left" indent="1"/>
    </xf>
    <xf numFmtId="3" fontId="11" fillId="51" borderId="0" xfId="77" applyNumberFormat="1" applyFont="1" applyFill="1" applyBorder="1" applyAlignment="1" applyProtection="1">
      <alignment horizontal="left" indent="1"/>
    </xf>
    <xf numFmtId="0" fontId="260"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5" fillId="46" borderId="0" xfId="48236" applyFont="1" applyFill="1" applyAlignment="1">
      <alignment horizontal="center" vertical="top" wrapText="1"/>
    </xf>
    <xf numFmtId="0" fontId="0" fillId="0" borderId="157" xfId="0" applyBorder="1"/>
    <xf numFmtId="0" fontId="0" fillId="0" borderId="89" xfId="0" applyBorder="1"/>
    <xf numFmtId="0" fontId="0" fillId="0" borderId="90" xfId="0" applyBorder="1"/>
    <xf numFmtId="0" fontId="274" fillId="135" borderId="0" xfId="51695" applyFont="1" applyFill="1"/>
    <xf numFmtId="0" fontId="0" fillId="101" borderId="0" xfId="0" applyFill="1"/>
    <xf numFmtId="0" fontId="9" fillId="53" borderId="154" xfId="0" applyFont="1" applyFill="1" applyBorder="1" applyAlignment="1">
      <alignment wrapText="1"/>
    </xf>
    <xf numFmtId="0" fontId="9" fillId="53" borderId="155" xfId="0" applyFont="1" applyFill="1" applyBorder="1" applyAlignment="1">
      <alignment wrapText="1"/>
    </xf>
    <xf numFmtId="14" fontId="9" fillId="53" borderId="154" xfId="0" applyNumberFormat="1" applyFont="1" applyFill="1" applyBorder="1" applyAlignment="1">
      <alignment wrapText="1"/>
    </xf>
    <xf numFmtId="353" fontId="9" fillId="53" borderId="154" xfId="77" applyNumberFormat="1" applyFont="1" applyFill="1" applyBorder="1" applyAlignment="1">
      <alignment wrapText="1"/>
    </xf>
    <xf numFmtId="0" fontId="9" fillId="53" borderId="158" xfId="0" applyFont="1" applyFill="1" applyBorder="1" applyAlignment="1">
      <alignment wrapText="1"/>
    </xf>
    <xf numFmtId="0" fontId="0" fillId="0" borderId="6" xfId="0" applyBorder="1" applyAlignment="1">
      <alignment vertical="center" wrapText="1"/>
    </xf>
    <xf numFmtId="15" fontId="245" fillId="46" borderId="156" xfId="48236" applyNumberFormat="1" applyFont="1" applyFill="1" applyBorder="1" applyAlignment="1">
      <alignment horizontal="center" vertical="top" wrapText="1"/>
    </xf>
    <xf numFmtId="0" fontId="245" fillId="46" borderId="156" xfId="48236" applyFont="1" applyFill="1" applyBorder="1" applyAlignment="1">
      <alignment vertical="top" wrapText="1"/>
    </xf>
    <xf numFmtId="0" fontId="245"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1"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8" fillId="0" borderId="0" xfId="0" applyFont="1" applyAlignment="1">
      <alignment horizontal="center" vertical="center"/>
    </xf>
    <xf numFmtId="3" fontId="11" fillId="0" borderId="6" xfId="89" applyNumberFormat="1" applyFont="1" applyBorder="1" applyAlignment="1">
      <alignment horizontal="left" indent="1"/>
    </xf>
    <xf numFmtId="0" fontId="12" fillId="0" borderId="6" xfId="7" applyFont="1" applyBorder="1" applyAlignment="1">
      <alignment horizontal="left" indent="1"/>
    </xf>
    <xf numFmtId="178" fontId="11" fillId="38" borderId="6" xfId="1" applyNumberFormat="1" applyFont="1" applyFill="1" applyBorder="1" applyAlignment="1">
      <alignment horizontal="right" vertical="center"/>
    </xf>
    <xf numFmtId="3" fontId="11" fillId="136" borderId="6" xfId="89" applyNumberFormat="1" applyFont="1" applyFill="1" applyBorder="1" applyAlignment="1">
      <alignment horizontal="left" indent="1"/>
    </xf>
    <xf numFmtId="184" fontId="11" fillId="136"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2" fillId="0" borderId="0" xfId="0" applyFont="1"/>
    <xf numFmtId="0" fontId="272" fillId="0" borderId="0" xfId="0" applyFont="1" applyAlignment="1">
      <alignment horizontal="left" indent="1"/>
    </xf>
    <xf numFmtId="178" fontId="0" fillId="52" borderId="63" xfId="0" applyNumberFormat="1" applyFill="1" applyBorder="1" applyAlignment="1">
      <alignment horizontal="right" indent="1"/>
    </xf>
    <xf numFmtId="0" fontId="260" fillId="0" borderId="0" xfId="0" applyFont="1" applyAlignment="1">
      <alignment horizontal="left" indent="1"/>
    </xf>
    <xf numFmtId="0" fontId="26" fillId="0" borderId="0" xfId="75" applyFont="1" applyProtection="1">
      <protection locked="0"/>
    </xf>
    <xf numFmtId="0" fontId="26" fillId="0" borderId="0" xfId="75" applyFont="1" applyAlignment="1">
      <alignment horizontal="left" indent="1"/>
    </xf>
    <xf numFmtId="0" fontId="26" fillId="0" borderId="0" xfId="75" applyFont="1" applyAlignment="1">
      <alignment horizontal="left" vertical="center" indent="1"/>
    </xf>
    <xf numFmtId="0" fontId="11" fillId="0" borderId="0" xfId="7" applyFont="1" applyAlignment="1">
      <alignment horizontal="left" indent="1"/>
    </xf>
    <xf numFmtId="0" fontId="0" fillId="52" borderId="157" xfId="0" applyFill="1" applyBorder="1" applyAlignment="1">
      <alignment horizontal="center" wrapText="1"/>
    </xf>
    <xf numFmtId="169" fontId="248" fillId="0" borderId="0" xfId="0" applyNumberFormat="1" applyFont="1"/>
    <xf numFmtId="0" fontId="261" fillId="47" borderId="0" xfId="90" applyFont="1" applyFill="1" applyAlignment="1" applyProtection="1">
      <alignment horizontal="left" indent="1"/>
      <protection locked="0"/>
    </xf>
    <xf numFmtId="0" fontId="261" fillId="47" borderId="0" xfId="90" applyFont="1" applyFill="1" applyAlignment="1" applyProtection="1">
      <alignment horizontal="left"/>
      <protection locked="0"/>
    </xf>
    <xf numFmtId="0" fontId="31" fillId="47" borderId="0" xfId="90" applyFont="1" applyFill="1" applyAlignment="1" applyProtection="1">
      <alignment horizontal="left"/>
      <protection locked="0"/>
    </xf>
    <xf numFmtId="0" fontId="33" fillId="47" borderId="0" xfId="75" applyFont="1" applyFill="1" applyProtection="1">
      <protection locked="0"/>
    </xf>
    <xf numFmtId="0" fontId="33" fillId="47" borderId="11" xfId="75" applyFont="1" applyFill="1" applyBorder="1" applyProtection="1">
      <protection locked="0"/>
    </xf>
    <xf numFmtId="0" fontId="31" fillId="47" borderId="128" xfId="90" applyFont="1" applyFill="1" applyBorder="1" applyAlignment="1" applyProtection="1">
      <alignment horizontal="left"/>
      <protection locked="0"/>
    </xf>
    <xf numFmtId="0" fontId="33" fillId="47" borderId="128" xfId="75" applyFont="1" applyFill="1" applyBorder="1" applyProtection="1">
      <protection locked="0"/>
    </xf>
    <xf numFmtId="0" fontId="33"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9"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9" fillId="2" borderId="59" xfId="0" applyNumberFormat="1" applyFont="1" applyFill="1" applyBorder="1" applyAlignment="1" applyProtection="1">
      <alignment horizontal="center" vertical="center" wrapText="1"/>
      <protection locked="0"/>
    </xf>
    <xf numFmtId="1" fontId="9"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30" fillId="0" borderId="0" xfId="0" applyFont="1" applyProtection="1">
      <protection locked="0"/>
    </xf>
    <xf numFmtId="0" fontId="0" fillId="51" borderId="0" xfId="0" applyFill="1" applyAlignment="1" applyProtection="1">
      <alignment horizontal="left" indent="1"/>
      <protection locked="0"/>
    </xf>
    <xf numFmtId="0" fontId="32" fillId="47" borderId="152" xfId="75" applyFont="1" applyFill="1" applyBorder="1"/>
    <xf numFmtId="0" fontId="261" fillId="47" borderId="0" xfId="90" applyFont="1" applyFill="1" applyAlignment="1">
      <alignment horizontal="left" indent="1"/>
    </xf>
    <xf numFmtId="0" fontId="33" fillId="47" borderId="0" xfId="75" applyFont="1" applyFill="1"/>
    <xf numFmtId="0" fontId="33" fillId="47" borderId="11" xfId="75" applyFont="1" applyFill="1" applyBorder="1"/>
    <xf numFmtId="0" fontId="31" fillId="47" borderId="128" xfId="90" applyFont="1" applyFill="1" applyBorder="1" applyAlignment="1">
      <alignment horizontal="left"/>
    </xf>
    <xf numFmtId="0" fontId="33" fillId="47" borderId="128" xfId="75" applyFont="1" applyFill="1" applyBorder="1"/>
    <xf numFmtId="0" fontId="33"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9" fillId="2" borderId="71" xfId="0" applyFont="1" applyFill="1" applyBorder="1" applyAlignment="1">
      <alignment horizontal="center" vertical="center"/>
    </xf>
    <xf numFmtId="1" fontId="9" fillId="2" borderId="59" xfId="0" applyNumberFormat="1" applyFont="1" applyFill="1" applyBorder="1" applyAlignment="1">
      <alignment horizontal="center" vertical="center" wrapText="1"/>
    </xf>
    <xf numFmtId="1" fontId="9" fillId="2" borderId="61" xfId="0" applyNumberFormat="1" applyFont="1" applyFill="1" applyBorder="1" applyAlignment="1">
      <alignment horizontal="center" vertical="center" wrapText="1"/>
    </xf>
    <xf numFmtId="1" fontId="9" fillId="2" borderId="59" xfId="0" applyNumberFormat="1" applyFont="1" applyFill="1" applyBorder="1" applyAlignment="1">
      <alignment horizontal="center" vertical="center"/>
    </xf>
    <xf numFmtId="0" fontId="9" fillId="53" borderId="0" xfId="0" applyFont="1" applyFill="1" applyAlignment="1">
      <alignment horizontal="left" vertical="center" indent="1"/>
    </xf>
    <xf numFmtId="0" fontId="0" fillId="53" borderId="0" xfId="0" applyFill="1" applyAlignment="1">
      <alignment vertical="center"/>
    </xf>
    <xf numFmtId="0" fontId="9"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11" fillId="38" borderId="122" xfId="77" applyNumberFormat="1" applyFont="1" applyFill="1" applyBorder="1" applyProtection="1"/>
    <xf numFmtId="175" fontId="9" fillId="0" borderId="0" xfId="0" applyNumberFormat="1" applyFont="1"/>
    <xf numFmtId="175" fontId="11" fillId="38" borderId="76" xfId="77" applyNumberFormat="1" applyFont="1" applyFill="1" applyBorder="1" applyProtection="1"/>
    <xf numFmtId="0" fontId="30" fillId="0" borderId="0" xfId="0" applyFont="1"/>
    <xf numFmtId="175" fontId="9"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1" fillId="0" borderId="0" xfId="1" applyNumberFormat="1" applyFont="1" applyAlignment="1" applyProtection="1">
      <alignment horizontal="left" indent="1"/>
    </xf>
    <xf numFmtId="0" fontId="9" fillId="51" borderId="0" xfId="0" applyFont="1" applyFill="1" applyAlignment="1">
      <alignment horizontal="left" indent="1"/>
    </xf>
    <xf numFmtId="1" fontId="0" fillId="51" borderId="0" xfId="0" applyNumberFormat="1" applyFill="1" applyAlignment="1">
      <alignment horizontal="center"/>
    </xf>
    <xf numFmtId="0" fontId="11" fillId="51" borderId="0" xfId="0" applyFont="1" applyFill="1" applyAlignment="1">
      <alignment horizontal="left" indent="1"/>
    </xf>
    <xf numFmtId="0" fontId="0" fillId="47" borderId="152" xfId="0" applyFill="1" applyBorder="1" applyProtection="1">
      <protection locked="0"/>
    </xf>
    <xf numFmtId="0" fontId="31" fillId="47" borderId="0" xfId="90" applyFont="1" applyFill="1" applyAlignment="1" applyProtection="1">
      <alignment horizontal="center" vertical="center"/>
      <protection locked="0"/>
    </xf>
    <xf numFmtId="0" fontId="261" fillId="47" borderId="128" xfId="90" applyFont="1" applyFill="1" applyBorder="1" applyAlignment="1" applyProtection="1">
      <alignment horizontal="left" indent="1"/>
      <protection locked="0"/>
    </xf>
    <xf numFmtId="0" fontId="31"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9" fillId="0" borderId="0" xfId="0" applyNumberFormat="1" applyFont="1" applyAlignment="1" applyProtection="1">
      <alignment horizontal="center"/>
      <protection locked="0"/>
    </xf>
    <xf numFmtId="0" fontId="9"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2" fillId="0" borderId="0" xfId="0" applyFont="1" applyAlignment="1" applyProtection="1">
      <alignment horizontal="left" vertical="top" indent="1"/>
      <protection locked="0"/>
    </xf>
    <xf numFmtId="0" fontId="9"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9" fillId="0" borderId="0" xfId="0" applyNumberFormat="1" applyFont="1" applyAlignment="1" applyProtection="1">
      <alignment horizontal="right"/>
      <protection locked="0"/>
    </xf>
    <xf numFmtId="0" fontId="11"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8" fillId="0" borderId="0" xfId="0" applyFont="1" applyProtection="1">
      <protection locked="0"/>
    </xf>
    <xf numFmtId="1" fontId="9" fillId="0" borderId="0" xfId="0" applyNumberFormat="1" applyFont="1" applyAlignment="1" applyProtection="1">
      <alignment horizontal="right"/>
      <protection locked="0"/>
    </xf>
    <xf numFmtId="0" fontId="11" fillId="42" borderId="0" xfId="0" applyFont="1" applyFill="1" applyAlignment="1" applyProtection="1">
      <alignment horizontal="left" vertical="center" indent="1"/>
      <protection locked="0"/>
    </xf>
    <xf numFmtId="0" fontId="11" fillId="0" borderId="0" xfId="0" applyFont="1" applyAlignment="1" applyProtection="1">
      <alignment horizontal="left" vertical="center" indent="1"/>
      <protection locked="0"/>
    </xf>
    <xf numFmtId="1" fontId="9"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8" fillId="0" borderId="0" xfId="0" applyFont="1" applyAlignment="1" applyProtection="1">
      <alignment horizontal="left"/>
      <protection locked="0"/>
    </xf>
    <xf numFmtId="0" fontId="27" fillId="0" borderId="0" xfId="0" applyFont="1" applyProtection="1">
      <protection locked="0"/>
    </xf>
    <xf numFmtId="0" fontId="11"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2" fillId="0" borderId="0" xfId="1" applyNumberFormat="1" applyFont="1" applyFill="1" applyBorder="1" applyProtection="1">
      <protection locked="0"/>
    </xf>
    <xf numFmtId="170" fontId="12"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7" fillId="0" borderId="157" xfId="0" applyFont="1" applyBorder="1" applyProtection="1">
      <protection locked="0"/>
    </xf>
    <xf numFmtId="0" fontId="9" fillId="0" borderId="157" xfId="0" applyFont="1" applyBorder="1" applyProtection="1">
      <protection locked="0"/>
    </xf>
    <xf numFmtId="0" fontId="9" fillId="0" borderId="157" xfId="0" applyFont="1" applyBorder="1" applyAlignment="1" applyProtection="1">
      <alignment horizontal="left" vertical="top"/>
      <protection locked="0"/>
    </xf>
    <xf numFmtId="0" fontId="0" fillId="0" borderId="11" xfId="0" applyBorder="1" applyProtection="1">
      <protection locked="0"/>
    </xf>
    <xf numFmtId="0" fontId="9"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9"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9"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9" fillId="51" borderId="59" xfId="1" applyNumberFormat="1" applyFont="1" applyFill="1" applyBorder="1" applyAlignment="1" applyProtection="1">
      <alignment horizontal="right" vertical="top"/>
    </xf>
    <xf numFmtId="170" fontId="11"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1" fillId="54" borderId="6" xfId="75" applyFont="1" applyFill="1" applyBorder="1" applyAlignment="1">
      <alignment horizontal="center" vertical="center"/>
    </xf>
    <xf numFmtId="351" fontId="0" fillId="52" borderId="6" xfId="0" applyNumberFormat="1" applyFill="1" applyBorder="1"/>
    <xf numFmtId="170" fontId="11" fillId="38" borderId="6" xfId="1" applyNumberFormat="1" applyFont="1" applyFill="1" applyBorder="1" applyProtection="1"/>
    <xf numFmtId="170" fontId="12" fillId="38" borderId="6" xfId="1" applyNumberFormat="1" applyFont="1" applyFill="1" applyBorder="1" applyProtection="1"/>
    <xf numFmtId="177" fontId="0" fillId="51" borderId="59" xfId="0" applyNumberFormat="1" applyFill="1" applyBorder="1" applyAlignment="1">
      <alignment horizontal="right" vertical="top"/>
    </xf>
    <xf numFmtId="170" fontId="12" fillId="38" borderId="11" xfId="1" applyNumberFormat="1" applyFont="1" applyFill="1" applyBorder="1" applyProtection="1"/>
    <xf numFmtId="170" fontId="12" fillId="52" borderId="6" xfId="1" applyNumberFormat="1" applyFont="1" applyFill="1" applyBorder="1" applyProtection="1"/>
    <xf numFmtId="0" fontId="33" fillId="47" borderId="152" xfId="75" applyFont="1" applyFill="1" applyBorder="1" applyProtection="1">
      <protection locked="0"/>
    </xf>
    <xf numFmtId="1" fontId="9" fillId="2" borderId="71" xfId="0" applyNumberFormat="1" applyFont="1" applyFill="1" applyBorder="1" applyAlignment="1" applyProtection="1">
      <alignment horizontal="center" vertical="center"/>
      <protection locked="0"/>
    </xf>
    <xf numFmtId="1" fontId="9" fillId="2" borderId="72" xfId="0" applyNumberFormat="1" applyFont="1" applyFill="1" applyBorder="1" applyAlignment="1" applyProtection="1">
      <alignment horizontal="center" vertical="center"/>
      <protection locked="0"/>
    </xf>
    <xf numFmtId="1" fontId="9" fillId="2" borderId="73" xfId="0" applyNumberFormat="1" applyFont="1" applyFill="1" applyBorder="1" applyAlignment="1" applyProtection="1">
      <alignment horizontal="center" wrapText="1"/>
      <protection locked="0"/>
    </xf>
    <xf numFmtId="0" fontId="9"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9"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3"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9" fillId="0" borderId="0" xfId="0" applyFont="1" applyAlignment="1" applyProtection="1">
      <alignment horizontal="center" vertical="center" wrapText="1"/>
      <protection locked="0"/>
    </xf>
    <xf numFmtId="0" fontId="9"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9"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9"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7"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1" fillId="52" borderId="59" xfId="2" applyNumberFormat="1" applyFont="1" applyFill="1" applyBorder="1" applyAlignment="1" applyProtection="1">
      <alignment vertical="center"/>
    </xf>
    <xf numFmtId="170" fontId="11" fillId="52" borderId="61" xfId="2" applyNumberFormat="1" applyFont="1" applyFill="1" applyBorder="1" applyAlignment="1" applyProtection="1">
      <alignment vertical="center"/>
    </xf>
    <xf numFmtId="170" fontId="11" fillId="52" borderId="68" xfId="2" applyNumberFormat="1" applyFont="1" applyFill="1" applyBorder="1" applyAlignment="1" applyProtection="1">
      <alignment vertical="center"/>
    </xf>
    <xf numFmtId="170" fontId="11"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1" fillId="52" borderId="101" xfId="2" applyNumberFormat="1" applyFont="1" applyFill="1" applyBorder="1" applyAlignment="1" applyProtection="1">
      <alignment vertical="center"/>
    </xf>
    <xf numFmtId="177" fontId="11" fillId="52" borderId="78" xfId="2" applyNumberFormat="1" applyFont="1" applyFill="1" applyBorder="1" applyAlignment="1" applyProtection="1">
      <alignment vertical="center"/>
    </xf>
    <xf numFmtId="177" fontId="11" fillId="52" borderId="102" xfId="2" applyNumberFormat="1" applyFont="1" applyFill="1" applyBorder="1" applyAlignment="1" applyProtection="1">
      <alignment vertical="center"/>
    </xf>
    <xf numFmtId="177" fontId="11"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1" fillId="52" borderId="102" xfId="2" applyNumberFormat="1" applyFont="1" applyFill="1" applyBorder="1" applyAlignment="1" applyProtection="1">
      <alignment vertical="top"/>
    </xf>
    <xf numFmtId="177" fontId="11" fillId="52" borderId="108" xfId="2" applyNumberFormat="1" applyFont="1" applyFill="1" applyBorder="1" applyAlignment="1" applyProtection="1">
      <alignment vertical="top"/>
    </xf>
    <xf numFmtId="177" fontId="9"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1"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3" fillId="47" borderId="0" xfId="90" applyFont="1" applyFill="1" applyAlignment="1" applyProtection="1">
      <alignment horizontal="left"/>
      <protection locked="0"/>
    </xf>
    <xf numFmtId="0" fontId="36" fillId="47" borderId="0" xfId="90" applyFont="1" applyFill="1" applyAlignment="1" applyProtection="1">
      <alignment horizontal="center" vertical="center"/>
      <protection locked="0"/>
    </xf>
    <xf numFmtId="0" fontId="36" fillId="47" borderId="0" xfId="90" applyFont="1" applyFill="1" applyAlignment="1" applyProtection="1">
      <alignment horizontal="left"/>
      <protection locked="0"/>
    </xf>
    <xf numFmtId="0" fontId="36" fillId="47" borderId="128" xfId="90" applyFont="1" applyFill="1" applyBorder="1" applyAlignment="1" applyProtection="1">
      <alignment horizontal="center" vertical="center"/>
      <protection locked="0"/>
    </xf>
    <xf numFmtId="0" fontId="36" fillId="47" borderId="128" xfId="90" applyFont="1" applyFill="1" applyBorder="1" applyAlignment="1" applyProtection="1">
      <alignment horizontal="left"/>
      <protection locked="0"/>
    </xf>
    <xf numFmtId="0" fontId="267" fillId="53" borderId="0" xfId="0" applyFont="1" applyFill="1" applyAlignment="1" applyProtection="1">
      <alignment horizontal="left" vertical="top"/>
      <protection locked="0"/>
    </xf>
    <xf numFmtId="0" fontId="265"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1"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9" fillId="3" borderId="0" xfId="0" applyFont="1" applyFill="1" applyAlignment="1" applyProtection="1">
      <alignment horizontal="left" vertical="top"/>
      <protection locked="0"/>
    </xf>
    <xf numFmtId="0" fontId="9"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5"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6" fillId="41" borderId="6" xfId="75" applyFont="1" applyFill="1" applyBorder="1" applyProtection="1">
      <protection locked="0"/>
    </xf>
    <xf numFmtId="0" fontId="0" fillId="0" borderId="0" xfId="0" applyAlignment="1" applyProtection="1">
      <alignment horizontal="right"/>
      <protection locked="0"/>
    </xf>
    <xf numFmtId="173" fontId="38" fillId="48" borderId="0" xfId="94" applyProtection="1">
      <alignment vertical="center"/>
      <protection locked="0"/>
    </xf>
    <xf numFmtId="173" fontId="271" fillId="48" borderId="0" xfId="94" applyFont="1" applyProtection="1">
      <alignment vertical="center"/>
      <protection locked="0"/>
    </xf>
    <xf numFmtId="0" fontId="0" fillId="51" borderId="0" xfId="0" applyFill="1" applyAlignment="1" applyProtection="1">
      <alignment horizontal="left" vertical="top"/>
      <protection locked="0"/>
    </xf>
    <xf numFmtId="177" fontId="9"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1" fillId="47" borderId="128" xfId="90" applyFont="1" applyFill="1" applyBorder="1" applyAlignment="1" applyProtection="1">
      <alignment horizontal="left"/>
      <protection locked="0"/>
    </xf>
    <xf numFmtId="0" fontId="31" fillId="0" borderId="0" xfId="90" applyFont="1" applyAlignment="1" applyProtection="1">
      <alignment horizontal="left"/>
      <protection locked="0"/>
    </xf>
    <xf numFmtId="0" fontId="33" fillId="0" borderId="0" xfId="75" applyFont="1" applyProtection="1">
      <protection locked="0"/>
    </xf>
    <xf numFmtId="1" fontId="9" fillId="2" borderId="73" xfId="0" applyNumberFormat="1" applyFont="1" applyFill="1" applyBorder="1" applyAlignment="1" applyProtection="1">
      <alignment horizontal="center" vertical="center"/>
      <protection locked="0"/>
    </xf>
    <xf numFmtId="1" fontId="9" fillId="2" borderId="85" xfId="0" applyNumberFormat="1" applyFont="1" applyFill="1" applyBorder="1" applyAlignment="1" applyProtection="1">
      <alignment horizontal="center" vertical="center" wrapText="1"/>
      <protection locked="0"/>
    </xf>
    <xf numFmtId="1" fontId="9" fillId="2" borderId="73" xfId="0" applyNumberFormat="1" applyFont="1" applyFill="1" applyBorder="1" applyAlignment="1" applyProtection="1">
      <alignment horizontal="center" vertical="center" wrapText="1"/>
      <protection locked="0"/>
    </xf>
    <xf numFmtId="1" fontId="9" fillId="2" borderId="6" xfId="0" applyNumberFormat="1" applyFont="1" applyFill="1" applyBorder="1" applyAlignment="1" applyProtection="1">
      <alignment horizontal="center" vertical="center"/>
      <protection locked="0"/>
    </xf>
    <xf numFmtId="173" fontId="12" fillId="0" borderId="0" xfId="0" applyNumberFormat="1" applyFont="1" applyAlignment="1" applyProtection="1">
      <alignment horizontal="left" vertical="center"/>
      <protection locked="0"/>
    </xf>
    <xf numFmtId="0" fontId="28" fillId="0" borderId="0" xfId="0" applyFont="1" applyProtection="1">
      <protection locked="0"/>
    </xf>
    <xf numFmtId="178" fontId="0" fillId="0" borderId="0" xfId="0" applyNumberFormat="1" applyAlignment="1" applyProtection="1">
      <alignment horizontal="left" vertical="top"/>
      <protection locked="0"/>
    </xf>
    <xf numFmtId="173" fontId="11" fillId="0" borderId="0" xfId="0" applyNumberFormat="1" applyFont="1" applyAlignment="1" applyProtection="1">
      <alignment horizontal="left" vertical="center" indent="1"/>
      <protection locked="0"/>
    </xf>
    <xf numFmtId="0" fontId="12" fillId="0" borderId="0" xfId="85" applyFont="1" applyAlignment="1" applyProtection="1">
      <alignment horizontal="left" vertical="center" wrapText="1"/>
      <protection locked="0"/>
    </xf>
    <xf numFmtId="0" fontId="11" fillId="0" borderId="0" xfId="85" applyFont="1" applyAlignment="1" applyProtection="1">
      <alignment horizontal="left" vertical="center" wrapText="1" indent="1"/>
      <protection locked="0"/>
    </xf>
    <xf numFmtId="177" fontId="11" fillId="3" borderId="62" xfId="2" applyNumberFormat="1" applyFont="1" applyFill="1" applyBorder="1" applyProtection="1">
      <protection locked="0"/>
    </xf>
    <xf numFmtId="0" fontId="11" fillId="42" borderId="0" xfId="75" applyFont="1" applyFill="1" applyAlignment="1" applyProtection="1">
      <alignment horizontal="center" vertical="top"/>
      <protection locked="0"/>
    </xf>
    <xf numFmtId="177" fontId="11" fillId="0" borderId="0" xfId="2" applyNumberFormat="1" applyFont="1" applyFill="1" applyBorder="1" applyProtection="1">
      <protection locked="0"/>
    </xf>
    <xf numFmtId="0" fontId="11" fillId="0" borderId="0" xfId="7" applyFont="1" applyAlignment="1" applyProtection="1">
      <alignment horizontal="left" vertical="center" wrapText="1" indent="1"/>
      <protection locked="0"/>
    </xf>
    <xf numFmtId="177" fontId="11" fillId="0" borderId="0" xfId="1" applyNumberFormat="1" applyFont="1" applyFill="1" applyBorder="1" applyProtection="1">
      <protection locked="0"/>
    </xf>
    <xf numFmtId="177" fontId="11"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1" fillId="42" borderId="0" xfId="0" applyNumberFormat="1" applyFont="1" applyFill="1" applyAlignment="1" applyProtection="1">
      <alignment horizontal="left" vertical="center" indent="1"/>
      <protection locked="0"/>
    </xf>
    <xf numFmtId="177" fontId="12" fillId="42" borderId="28" xfId="1" applyNumberFormat="1" applyFont="1" applyFill="1" applyBorder="1" applyProtection="1">
      <protection locked="0"/>
    </xf>
    <xf numFmtId="177" fontId="12" fillId="42" borderId="28" xfId="2" applyNumberFormat="1" applyFont="1" applyFill="1" applyBorder="1" applyAlignment="1" applyProtection="1">
      <alignment horizontal="right" vertical="center"/>
      <protection locked="0"/>
    </xf>
    <xf numFmtId="173" fontId="12" fillId="0" borderId="0" xfId="0" applyNumberFormat="1" applyFont="1" applyAlignment="1" applyProtection="1">
      <alignment horizontal="left" vertical="center" indent="1"/>
      <protection locked="0"/>
    </xf>
    <xf numFmtId="0" fontId="9" fillId="53" borderId="0" xfId="0" applyFont="1" applyFill="1" applyProtection="1">
      <protection locked="0"/>
    </xf>
    <xf numFmtId="0" fontId="248"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9"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8" fillId="116" borderId="0" xfId="0" applyFont="1" applyFill="1" applyAlignment="1" applyProtection="1">
      <alignment horizontal="left" vertical="top"/>
      <protection locked="0"/>
    </xf>
    <xf numFmtId="0" fontId="248" fillId="0" borderId="0" xfId="0" applyFont="1" applyAlignment="1" applyProtection="1">
      <alignment horizontal="left" vertical="top"/>
      <protection locked="0"/>
    </xf>
    <xf numFmtId="177" fontId="11"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9"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1" fillId="37" borderId="71" xfId="75" applyFont="1" applyFill="1" applyBorder="1" applyAlignment="1">
      <alignment horizontal="center" vertical="top"/>
    </xf>
    <xf numFmtId="0" fontId="11"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2" fillId="52" borderId="71" xfId="2" applyNumberFormat="1" applyFont="1" applyFill="1" applyBorder="1" applyAlignment="1" applyProtection="1">
      <alignment horizontal="right" vertical="center"/>
    </xf>
    <xf numFmtId="177" fontId="12" fillId="52" borderId="73" xfId="2" applyNumberFormat="1" applyFont="1" applyFill="1" applyBorder="1" applyAlignment="1" applyProtection="1">
      <alignment horizontal="right" vertical="center"/>
    </xf>
    <xf numFmtId="177" fontId="11" fillId="52" borderId="71" xfId="2" applyNumberFormat="1" applyFont="1" applyFill="1" applyBorder="1" applyAlignment="1" applyProtection="1">
      <alignment horizontal="right" vertical="center"/>
    </xf>
    <xf numFmtId="177" fontId="11" fillId="52" borderId="73" xfId="2" applyNumberFormat="1" applyFont="1" applyFill="1" applyBorder="1" applyAlignment="1" applyProtection="1">
      <alignment horizontal="right" vertical="center"/>
    </xf>
    <xf numFmtId="177" fontId="11" fillId="3" borderId="6" xfId="2" applyNumberFormat="1" applyFont="1" applyFill="1" applyBorder="1" applyProtection="1">
      <protection locked="0"/>
    </xf>
    <xf numFmtId="0" fontId="30"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1" fillId="3" borderId="59" xfId="1" applyNumberFormat="1" applyFont="1" applyFill="1" applyBorder="1" applyProtection="1">
      <protection locked="0"/>
    </xf>
    <xf numFmtId="0" fontId="11" fillId="0" borderId="0" xfId="85" applyFont="1" applyAlignment="1" applyProtection="1">
      <alignment horizontal="left" vertical="center" wrapText="1"/>
      <protection locked="0"/>
    </xf>
    <xf numFmtId="0" fontId="11" fillId="0" borderId="0" xfId="75" applyFont="1" applyAlignment="1" applyProtection="1">
      <alignment horizontal="center" vertical="top"/>
      <protection locked="0"/>
    </xf>
    <xf numFmtId="177" fontId="9" fillId="51" borderId="71" xfId="1" applyNumberFormat="1" applyFont="1" applyFill="1" applyBorder="1" applyAlignment="1" applyProtection="1">
      <alignment horizontal="right"/>
    </xf>
    <xf numFmtId="177" fontId="11" fillId="51" borderId="59" xfId="1" applyNumberFormat="1" applyFont="1" applyFill="1" applyBorder="1" applyProtection="1"/>
    <xf numFmtId="177" fontId="11" fillId="51" borderId="62" xfId="1" applyNumberFormat="1" applyFont="1" applyFill="1" applyBorder="1" applyProtection="1"/>
    <xf numFmtId="177" fontId="9"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1" fillId="38" borderId="104" xfId="1" applyNumberFormat="1" applyFont="1" applyFill="1" applyBorder="1" applyProtection="1"/>
    <xf numFmtId="177" fontId="11"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1" fillId="52" borderId="65" xfId="75" applyNumberFormat="1" applyFont="1" applyFill="1" applyBorder="1" applyAlignment="1">
      <alignment vertical="top"/>
    </xf>
    <xf numFmtId="9" fontId="11"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1" fillId="47" borderId="0" xfId="90" applyFont="1" applyFill="1" applyAlignment="1" applyProtection="1">
      <alignment horizontal="center"/>
      <protection locked="0"/>
    </xf>
    <xf numFmtId="0" fontId="12" fillId="0" borderId="0" xfId="0" applyFont="1" applyAlignment="1" applyProtection="1">
      <alignment horizontal="left" vertical="top"/>
      <protection locked="0"/>
    </xf>
    <xf numFmtId="0" fontId="248"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1" fillId="131" borderId="60" xfId="2" applyNumberFormat="1" applyFont="1" applyFill="1" applyBorder="1" applyProtection="1">
      <protection locked="0"/>
    </xf>
    <xf numFmtId="177" fontId="11" fillId="131" borderId="68" xfId="2" applyNumberFormat="1" applyFont="1" applyFill="1" applyBorder="1" applyProtection="1">
      <protection locked="0"/>
    </xf>
    <xf numFmtId="177" fontId="11"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1" fillId="131" borderId="59" xfId="2" applyNumberFormat="1" applyFont="1" applyFill="1" applyBorder="1" applyProtection="1">
      <protection locked="0"/>
    </xf>
    <xf numFmtId="177" fontId="11" fillId="3" borderId="76" xfId="2" applyNumberFormat="1" applyFont="1" applyFill="1" applyBorder="1" applyProtection="1">
      <protection locked="0"/>
    </xf>
    <xf numFmtId="177" fontId="11" fillId="3" borderId="87" xfId="2" applyNumberFormat="1" applyFont="1" applyFill="1" applyBorder="1" applyProtection="1">
      <protection locked="0"/>
    </xf>
    <xf numFmtId="0" fontId="9" fillId="0" borderId="0" xfId="0" applyFont="1" applyAlignment="1" applyProtection="1">
      <alignment vertical="top"/>
      <protection locked="0"/>
    </xf>
    <xf numFmtId="177" fontId="11" fillId="131" borderId="71" xfId="2" applyNumberFormat="1" applyFont="1" applyFill="1" applyBorder="1" applyProtection="1">
      <protection locked="0"/>
    </xf>
    <xf numFmtId="177" fontId="11" fillId="131" borderId="6" xfId="2" applyNumberFormat="1" applyFont="1" applyFill="1" applyBorder="1" applyProtection="1">
      <protection locked="0"/>
    </xf>
    <xf numFmtId="177" fontId="12" fillId="3" borderId="74" xfId="2" applyNumberFormat="1" applyFont="1" applyFill="1" applyBorder="1" applyProtection="1">
      <protection locked="0"/>
    </xf>
    <xf numFmtId="177" fontId="12" fillId="3" borderId="75" xfId="2" applyNumberFormat="1" applyFont="1" applyFill="1" applyBorder="1" applyProtection="1">
      <protection locked="0"/>
    </xf>
    <xf numFmtId="177" fontId="12" fillId="0" borderId="0" xfId="2" applyNumberFormat="1" applyFont="1" applyFill="1" applyBorder="1" applyProtection="1">
      <protection locked="0"/>
    </xf>
    <xf numFmtId="352" fontId="11" fillId="0" borderId="0" xfId="2" applyNumberFormat="1" applyFont="1" applyFill="1" applyBorder="1" applyAlignment="1" applyProtection="1">
      <alignment horizontal="center"/>
      <protection locked="0"/>
    </xf>
    <xf numFmtId="177" fontId="269"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2" fillId="0" borderId="0" xfId="2" applyNumberFormat="1" applyFont="1" applyFill="1" applyBorder="1" applyProtection="1">
      <protection locked="0"/>
    </xf>
    <xf numFmtId="0" fontId="28"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6" fillId="39" borderId="6" xfId="75" applyNumberFormat="1" applyFont="1" applyFill="1" applyBorder="1"/>
    <xf numFmtId="177" fontId="12" fillId="52" borderId="59" xfId="2" applyNumberFormat="1" applyFont="1" applyFill="1" applyBorder="1" applyProtection="1"/>
    <xf numFmtId="177" fontId="12" fillId="52" borderId="60" xfId="2" applyNumberFormat="1" applyFont="1" applyFill="1" applyBorder="1" applyProtection="1"/>
    <xf numFmtId="177" fontId="12" fillId="52" borderId="74" xfId="2" applyNumberFormat="1" applyFont="1" applyFill="1" applyBorder="1" applyProtection="1"/>
    <xf numFmtId="177" fontId="12" fillId="52" borderId="122" xfId="2" applyNumberFormat="1" applyFont="1" applyFill="1" applyBorder="1" applyProtection="1"/>
    <xf numFmtId="177" fontId="12" fillId="52" borderId="71" xfId="2" applyNumberFormat="1" applyFont="1" applyFill="1" applyBorder="1" applyProtection="1"/>
    <xf numFmtId="177" fontId="12" fillId="52" borderId="149" xfId="2" applyNumberFormat="1" applyFont="1" applyFill="1" applyBorder="1" applyProtection="1"/>
    <xf numFmtId="177" fontId="12" fillId="52" borderId="124" xfId="2" applyNumberFormat="1" applyFont="1" applyFill="1" applyBorder="1" applyProtection="1"/>
    <xf numFmtId="352" fontId="11" fillId="54" borderId="71" xfId="2" applyNumberFormat="1" applyFont="1" applyFill="1" applyBorder="1" applyAlignment="1" applyProtection="1">
      <alignment horizontal="center"/>
    </xf>
    <xf numFmtId="352" fontId="11" fillId="54" borderId="149" xfId="2" applyNumberFormat="1" applyFont="1" applyFill="1" applyBorder="1" applyAlignment="1" applyProtection="1">
      <alignment horizontal="center"/>
    </xf>
    <xf numFmtId="352" fontId="11" fillId="54" borderId="124" xfId="2" applyNumberFormat="1" applyFont="1" applyFill="1" applyBorder="1" applyAlignment="1" applyProtection="1">
      <alignment horizontal="center"/>
    </xf>
    <xf numFmtId="351" fontId="12"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1" fillId="52" borderId="71" xfId="2" applyNumberFormat="1" applyFont="1" applyFill="1" applyBorder="1" applyProtection="1"/>
    <xf numFmtId="10" fontId="11" fillId="52" borderId="72" xfId="2" applyNumberFormat="1" applyFont="1" applyFill="1" applyBorder="1" applyProtection="1"/>
    <xf numFmtId="0" fontId="270" fillId="47" borderId="128" xfId="90" applyFont="1" applyFill="1" applyBorder="1" applyAlignment="1" applyProtection="1">
      <alignment horizontal="center"/>
      <protection locked="0"/>
    </xf>
    <xf numFmtId="0" fontId="245" fillId="0" borderId="0" xfId="90" applyFont="1" applyAlignment="1" applyProtection="1">
      <alignment horizontal="left"/>
      <protection locked="0"/>
    </xf>
    <xf numFmtId="0" fontId="246" fillId="0" borderId="0" xfId="0" applyFont="1" applyProtection="1">
      <protection locked="0"/>
    </xf>
    <xf numFmtId="0" fontId="248" fillId="116" borderId="0" xfId="0" applyFont="1" applyFill="1" applyAlignment="1" applyProtection="1">
      <alignment vertical="top"/>
      <protection locked="0"/>
    </xf>
    <xf numFmtId="0" fontId="9"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3" fillId="0" borderId="0" xfId="0" applyFont="1" applyProtection="1">
      <protection locked="0"/>
    </xf>
    <xf numFmtId="177" fontId="0" fillId="0" borderId="0" xfId="0" applyNumberFormat="1" applyAlignment="1" applyProtection="1">
      <alignment horizontal="right" vertical="center"/>
      <protection locked="0"/>
    </xf>
    <xf numFmtId="173" fontId="12" fillId="0" borderId="0" xfId="0" applyNumberFormat="1" applyFont="1" applyAlignment="1" applyProtection="1">
      <alignment vertical="center"/>
      <protection locked="0"/>
    </xf>
    <xf numFmtId="177" fontId="11" fillId="0" borderId="0" xfId="0" applyNumberFormat="1" applyFont="1" applyAlignment="1" applyProtection="1">
      <alignment horizontal="left" vertical="center" indent="1"/>
      <protection locked="0"/>
    </xf>
    <xf numFmtId="173" fontId="30" fillId="0" borderId="0" xfId="0" applyNumberFormat="1" applyFont="1" applyAlignment="1" applyProtection="1">
      <alignment horizontal="left" vertical="center" indent="1"/>
      <protection locked="0"/>
    </xf>
    <xf numFmtId="0" fontId="12" fillId="53" borderId="0" xfId="85" applyFont="1" applyFill="1" applyAlignment="1" applyProtection="1">
      <alignment horizontal="left" vertical="center" wrapText="1"/>
      <protection locked="0"/>
    </xf>
    <xf numFmtId="0" fontId="11" fillId="53" borderId="0" xfId="85" applyFont="1" applyFill="1" applyAlignment="1" applyProtection="1">
      <alignment horizontal="left" vertical="center" wrapText="1"/>
      <protection locked="0"/>
    </xf>
    <xf numFmtId="177" fontId="11" fillId="0" borderId="0" xfId="2" applyNumberFormat="1" applyFont="1" applyProtection="1">
      <protection locked="0"/>
    </xf>
    <xf numFmtId="1" fontId="9"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1" fillId="52" borderId="62" xfId="2" applyNumberFormat="1" applyFont="1" applyFill="1" applyBorder="1" applyProtection="1"/>
    <xf numFmtId="0" fontId="9"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3" borderId="60" xfId="0" applyNumberFormat="1" applyFill="1" applyBorder="1" applyAlignment="1" applyProtection="1">
      <alignment horizontal="right" vertical="top"/>
      <protection locked="0"/>
    </xf>
    <xf numFmtId="348" fontId="0" fillId="3" borderId="76"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2"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8"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9" fillId="0" borderId="0" xfId="0" applyNumberFormat="1" applyFont="1" applyProtection="1">
      <protection locked="0"/>
    </xf>
    <xf numFmtId="0" fontId="0" fillId="3" borderId="152" xfId="0" applyFill="1" applyBorder="1" applyAlignment="1" applyProtection="1">
      <alignment wrapText="1"/>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9"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1" fillId="3" borderId="6" xfId="2" applyNumberFormat="1" applyFont="1" applyFill="1" applyBorder="1" applyProtection="1">
      <protection locked="0"/>
    </xf>
    <xf numFmtId="14" fontId="11" fillId="42" borderId="0" xfId="2" applyNumberFormat="1" applyFont="1" applyFill="1" applyBorder="1" applyProtection="1">
      <protection locked="0"/>
    </xf>
    <xf numFmtId="0" fontId="11" fillId="3" borderId="6" xfId="2" applyNumberFormat="1" applyFont="1" applyFill="1" applyBorder="1" applyAlignment="1" applyProtection="1">
      <alignment horizontal="center" vertical="center"/>
      <protection locked="0"/>
    </xf>
    <xf numFmtId="14" fontId="11" fillId="51" borderId="0" xfId="2" applyNumberFormat="1" applyFont="1" applyFill="1" applyBorder="1" applyAlignment="1" applyProtection="1">
      <alignment horizontal="center" vertical="center"/>
      <protection locked="0"/>
    </xf>
    <xf numFmtId="14" fontId="11"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1" fillId="0" borderId="0" xfId="0" applyNumberFormat="1" applyFont="1" applyAlignment="1" applyProtection="1">
      <alignment vertical="center"/>
      <protection locked="0"/>
    </xf>
    <xf numFmtId="0" fontId="9" fillId="0" borderId="0" xfId="0" applyFont="1" applyAlignment="1">
      <alignment wrapText="1"/>
    </xf>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9" fillId="53" borderId="162" xfId="0" applyNumberFormat="1" applyFont="1" applyFill="1" applyBorder="1" applyAlignment="1">
      <alignment horizontal="center" vertical="center"/>
    </xf>
    <xf numFmtId="1" fontId="9"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9" fillId="53" borderId="175" xfId="0" applyNumberFormat="1" applyFont="1" applyFill="1" applyBorder="1" applyAlignment="1">
      <alignment horizontal="center" vertical="center"/>
    </xf>
    <xf numFmtId="1" fontId="9" fillId="53" borderId="176" xfId="0" applyNumberFormat="1" applyFont="1" applyFill="1" applyBorder="1" applyAlignment="1">
      <alignment horizontal="center" vertical="center"/>
    </xf>
    <xf numFmtId="1" fontId="9" fillId="53" borderId="177" xfId="0" applyNumberFormat="1" applyFont="1" applyFill="1" applyBorder="1" applyAlignment="1">
      <alignment horizontal="center" vertical="center"/>
    </xf>
    <xf numFmtId="1" fontId="9"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0" fontId="0" fillId="0" borderId="77" xfId="0" applyNumberFormat="1" applyBorder="1"/>
    <xf numFmtId="169" fontId="0" fillId="0" borderId="0" xfId="1" applyFont="1"/>
    <xf numFmtId="0" fontId="26"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1" fillId="52" borderId="59" xfId="1" applyFont="1" applyFill="1" applyBorder="1" applyAlignment="1" applyProtection="1">
      <alignment vertical="center"/>
    </xf>
    <xf numFmtId="169" fontId="11"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4"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1" fillId="52" borderId="6" xfId="2" applyNumberFormat="1" applyFont="1" applyFill="1" applyBorder="1" applyProtection="1"/>
    <xf numFmtId="0" fontId="11"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1" fillId="0" borderId="121" xfId="7" applyNumberFormat="1" applyFont="1" applyBorder="1" applyAlignment="1">
      <alignment horizontal="center" vertical="center"/>
    </xf>
    <xf numFmtId="0" fontId="9" fillId="2" borderId="150" xfId="0" applyFont="1" applyFill="1" applyBorder="1" applyAlignment="1">
      <alignment horizontal="center" vertical="center"/>
    </xf>
    <xf numFmtId="0" fontId="12"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0" fontId="0" fillId="0" borderId="150" xfId="0" applyBorder="1" applyAlignment="1">
      <alignment horizontal="center" vertical="top"/>
    </xf>
    <xf numFmtId="0" fontId="0" fillId="54" borderId="6" xfId="0" applyFill="1" applyBorder="1" applyAlignment="1">
      <alignment horizontal="center" vertical="center" wrapText="1"/>
    </xf>
    <xf numFmtId="0" fontId="0" fillId="0" borderId="182" xfId="0" applyBorder="1" applyAlignment="1">
      <alignment vertical="top" wrapText="1"/>
    </xf>
    <xf numFmtId="0" fontId="0" fillId="0" borderId="180" xfId="0" applyBorder="1" applyAlignment="1">
      <alignment vertical="center"/>
    </xf>
    <xf numFmtId="0" fontId="275" fillId="0" borderId="6" xfId="0" applyFont="1" applyBorder="1"/>
    <xf numFmtId="0" fontId="275" fillId="0" borderId="6" xfId="0" applyFont="1" applyBorder="1" applyAlignment="1">
      <alignment vertical="center"/>
    </xf>
    <xf numFmtId="0" fontId="0" fillId="0" borderId="121" xfId="0" applyBorder="1" applyAlignment="1">
      <alignment vertical="center" wrapText="1"/>
    </xf>
    <xf numFmtId="348" fontId="26" fillId="39" borderId="6" xfId="1" applyNumberFormat="1" applyFont="1" applyFill="1" applyBorder="1" applyAlignment="1">
      <alignment horizontal="left" vertical="center"/>
    </xf>
    <xf numFmtId="1" fontId="9" fillId="0" borderId="121" xfId="0" applyNumberFormat="1" applyFont="1" applyBorder="1" applyAlignment="1">
      <alignment horizontal="left" indent="1"/>
    </xf>
    <xf numFmtId="0" fontId="272" fillId="0" borderId="0" xfId="0" applyFont="1" applyAlignment="1">
      <alignment wrapText="1"/>
    </xf>
    <xf numFmtId="0" fontId="276" fillId="0" borderId="0" xfId="0" applyFont="1" applyAlignment="1">
      <alignment horizontal="left" indent="1"/>
    </xf>
    <xf numFmtId="0" fontId="0" fillId="0" borderId="120" xfId="0" applyBorder="1" applyAlignment="1">
      <alignment vertical="center" wrapText="1"/>
    </xf>
    <xf numFmtId="0" fontId="0" fillId="0" borderId="171" xfId="0" applyBorder="1" applyAlignment="1">
      <alignment vertical="center" wrapText="1"/>
    </xf>
    <xf numFmtId="0" fontId="11"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7" fillId="0" borderId="0" xfId="0"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7" fillId="47" borderId="0" xfId="90" applyFont="1" applyFill="1" applyAlignment="1">
      <alignment horizontal="left"/>
    </xf>
    <xf numFmtId="0" fontId="277" fillId="47" borderId="151" xfId="90" applyFont="1" applyFill="1" applyBorder="1" applyAlignment="1">
      <alignment horizontal="left"/>
    </xf>
    <xf numFmtId="0" fontId="277" fillId="47" borderId="157" xfId="90" applyFont="1" applyFill="1" applyBorder="1" applyAlignment="1">
      <alignment horizontal="left"/>
    </xf>
    <xf numFmtId="0" fontId="277" fillId="47" borderId="151" xfId="90" applyFont="1" applyFill="1" applyBorder="1" applyAlignment="1" applyProtection="1">
      <alignment horizontal="left"/>
      <protection locked="0"/>
    </xf>
    <xf numFmtId="0" fontId="277" fillId="47" borderId="157" xfId="90" applyFont="1" applyFill="1" applyBorder="1" applyAlignment="1" applyProtection="1">
      <alignment horizontal="left"/>
      <protection locked="0"/>
    </xf>
    <xf numFmtId="0" fontId="277" fillId="47" borderId="0" xfId="90" applyFont="1" applyFill="1" applyAlignment="1" applyProtection="1">
      <alignment horizontal="left"/>
      <protection locked="0"/>
    </xf>
    <xf numFmtId="0" fontId="278" fillId="47" borderId="151" xfId="90" applyFont="1" applyFill="1" applyBorder="1" applyAlignment="1" applyProtection="1">
      <alignment horizontal="left"/>
      <protection locked="0"/>
    </xf>
    <xf numFmtId="0" fontId="277" fillId="47" borderId="128" xfId="90" applyFont="1" applyFill="1" applyBorder="1" applyAlignment="1" applyProtection="1">
      <alignment horizontal="left"/>
      <protection locked="0"/>
    </xf>
    <xf numFmtId="0" fontId="278" fillId="47" borderId="128" xfId="90" applyFont="1" applyFill="1" applyBorder="1" applyAlignment="1" applyProtection="1">
      <alignment horizontal="left"/>
      <protection locked="0"/>
    </xf>
    <xf numFmtId="0" fontId="279" fillId="0" borderId="0" xfId="0" applyFont="1" applyProtection="1">
      <protection locked="0"/>
    </xf>
    <xf numFmtId="0" fontId="279" fillId="0" borderId="151" xfId="0" applyFont="1" applyBorder="1" applyProtection="1">
      <protection locked="0"/>
    </xf>
    <xf numFmtId="0" fontId="279" fillId="0" borderId="157" xfId="0" applyFont="1" applyBorder="1" applyProtection="1">
      <protection locked="0"/>
    </xf>
    <xf numFmtId="0" fontId="280" fillId="0" borderId="157" xfId="0" applyFont="1" applyBorder="1" applyProtection="1">
      <protection locked="0"/>
    </xf>
    <xf numFmtId="0" fontId="280" fillId="0" borderId="0" xfId="0" applyFont="1" applyAlignment="1" applyProtection="1">
      <alignment horizontal="left" vertical="top"/>
      <protection locked="0"/>
    </xf>
    <xf numFmtId="0" fontId="281"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37" borderId="0" xfId="0" applyFill="1" applyProtection="1">
      <protection locked="0"/>
    </xf>
    <xf numFmtId="0" fontId="11"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8" fillId="116" borderId="0" xfId="0" applyFont="1" applyFill="1" applyAlignment="1" applyProtection="1">
      <alignment horizontal="left" vertical="top" wrapText="1"/>
      <protection locked="0"/>
    </xf>
    <xf numFmtId="0" fontId="260" fillId="47" borderId="21" xfId="0" applyFont="1" applyFill="1" applyBorder="1" applyAlignment="1">
      <alignment wrapText="1"/>
    </xf>
    <xf numFmtId="0" fontId="0" fillId="52" borderId="21" xfId="0" applyFill="1" applyBorder="1"/>
    <xf numFmtId="0" fontId="261" fillId="47" borderId="21" xfId="90" applyFont="1" applyFill="1" applyBorder="1" applyAlignment="1">
      <alignment horizontal="left" indent="1"/>
    </xf>
    <xf numFmtId="0" fontId="261" fillId="47" borderId="21" xfId="90" applyFont="1" applyFill="1" applyBorder="1" applyAlignment="1">
      <alignment horizontal="left"/>
    </xf>
    <xf numFmtId="0" fontId="31" fillId="47" borderId="21" xfId="90" applyFont="1" applyFill="1" applyBorder="1" applyAlignment="1">
      <alignment horizontal="left"/>
    </xf>
    <xf numFmtId="0" fontId="33" fillId="47" borderId="21" xfId="75" applyFont="1" applyFill="1" applyBorder="1"/>
    <xf numFmtId="0" fontId="260"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1" fillId="47" borderId="21" xfId="90" applyFont="1" applyFill="1" applyBorder="1" applyAlignment="1" applyProtection="1">
      <alignment horizontal="left" indent="1"/>
      <protection locked="0"/>
    </xf>
    <xf numFmtId="0" fontId="31" fillId="47" borderId="21" xfId="90" applyFont="1" applyFill="1" applyBorder="1" applyAlignment="1" applyProtection="1">
      <alignment horizontal="center" vertical="center"/>
      <protection locked="0"/>
    </xf>
    <xf numFmtId="0" fontId="31" fillId="47" borderId="21" xfId="90" applyFont="1" applyFill="1" applyBorder="1" applyAlignment="1" applyProtection="1">
      <alignment horizontal="left"/>
      <protection locked="0"/>
    </xf>
    <xf numFmtId="0" fontId="33" fillId="47" borderId="21" xfId="75" applyFont="1" applyFill="1" applyBorder="1" applyProtection="1">
      <protection locked="0"/>
    </xf>
    <xf numFmtId="0" fontId="263" fillId="47" borderId="21" xfId="90" applyFont="1" applyFill="1" applyBorder="1" applyAlignment="1" applyProtection="1">
      <alignment horizontal="left"/>
      <protection locked="0"/>
    </xf>
    <xf numFmtId="0" fontId="36" fillId="47" borderId="21" xfId="90" applyFont="1" applyFill="1" applyBorder="1" applyAlignment="1" applyProtection="1">
      <alignment horizontal="center" vertical="center"/>
      <protection locked="0"/>
    </xf>
    <xf numFmtId="0" fontId="36" fillId="47" borderId="21" xfId="90" applyFont="1" applyFill="1" applyBorder="1" applyAlignment="1" applyProtection="1">
      <alignment horizontal="left"/>
      <protection locked="0"/>
    </xf>
    <xf numFmtId="0" fontId="261" fillId="47" borderId="21" xfId="90" applyFont="1" applyFill="1" applyBorder="1" applyAlignment="1" applyProtection="1">
      <alignment horizontal="left"/>
      <protection locked="0"/>
    </xf>
    <xf numFmtId="0" fontId="31" fillId="47" borderId="21" xfId="90" applyFont="1" applyFill="1" applyBorder="1" applyAlignment="1" applyProtection="1">
      <alignment horizontal="center"/>
      <protection locked="0"/>
    </xf>
    <xf numFmtId="354" fontId="0" fillId="0" borderId="0" xfId="1" applyNumberFormat="1" applyFont="1" applyProtection="1">
      <protection locked="0"/>
    </xf>
    <xf numFmtId="2" fontId="11" fillId="0" borderId="0" xfId="75" applyNumberFormat="1" applyFont="1" applyAlignment="1" applyProtection="1">
      <alignment horizontal="center" vertical="top"/>
      <protection locked="0"/>
    </xf>
    <xf numFmtId="39" fontId="11" fillId="40" borderId="6" xfId="75" applyNumberFormat="1" applyFont="1" applyFill="1" applyBorder="1" applyProtection="1">
      <protection locked="0"/>
    </xf>
    <xf numFmtId="177" fontId="11" fillId="40" borderId="6" xfId="75" applyNumberFormat="1" applyFont="1" applyFill="1" applyBorder="1" applyProtection="1">
      <protection locked="0"/>
    </xf>
    <xf numFmtId="177" fontId="11" fillId="3" borderId="6" xfId="1" applyNumberFormat="1" applyFont="1" applyFill="1" applyBorder="1" applyProtection="1">
      <protection locked="0"/>
    </xf>
    <xf numFmtId="177" fontId="30" fillId="0" borderId="0" xfId="0" applyNumberFormat="1" applyFont="1" applyAlignment="1" applyProtection="1">
      <alignment horizontal="right" vertical="top"/>
      <protection locked="0"/>
    </xf>
    <xf numFmtId="170" fontId="0" fillId="0" borderId="0" xfId="0" applyNumberFormat="1" applyProtection="1">
      <protection locked="0"/>
    </xf>
    <xf numFmtId="43" fontId="0" fillId="0" borderId="0" xfId="0" applyNumberFormat="1" applyAlignment="1" applyProtection="1">
      <alignment horizontal="left" vertical="top"/>
      <protection locked="0"/>
    </xf>
    <xf numFmtId="9" fontId="0" fillId="0" borderId="0" xfId="77" applyFont="1" applyAlignment="1" applyProtection="1">
      <alignment horizontal="center" vertical="center" wrapText="1"/>
      <protection locked="0"/>
    </xf>
    <xf numFmtId="175" fontId="0" fillId="0" borderId="0" xfId="0" applyNumberFormat="1" applyProtection="1">
      <protection locked="0"/>
    </xf>
    <xf numFmtId="43" fontId="0" fillId="0" borderId="0" xfId="0" applyNumberFormat="1" applyProtection="1">
      <protection locked="0"/>
    </xf>
    <xf numFmtId="351" fontId="0" fillId="0" borderId="0" xfId="0" applyNumberFormat="1" applyAlignment="1" applyProtection="1">
      <alignment horizontal="left" vertical="top"/>
      <protection locked="0"/>
    </xf>
    <xf numFmtId="10" fontId="0" fillId="0" borderId="0" xfId="0" applyNumberFormat="1" applyAlignment="1" applyProtection="1">
      <alignment horizontal="center" vertical="top"/>
      <protection locked="0"/>
    </xf>
    <xf numFmtId="175" fontId="0" fillId="0" borderId="0" xfId="77" applyNumberFormat="1" applyFont="1" applyAlignment="1" applyProtection="1">
      <alignment horizontal="left" vertical="top"/>
      <protection locked="0"/>
    </xf>
    <xf numFmtId="355" fontId="11" fillId="51" borderId="6" xfId="1" applyNumberFormat="1" applyFont="1" applyFill="1" applyBorder="1" applyProtection="1"/>
    <xf numFmtId="170" fontId="8" fillId="51" borderId="59" xfId="1" applyNumberFormat="1" applyFont="1" applyFill="1" applyBorder="1" applyAlignment="1" applyProtection="1">
      <alignment horizontal="right" vertical="top"/>
    </xf>
    <xf numFmtId="355" fontId="11" fillId="38" borderId="6" xfId="1" applyNumberFormat="1" applyFont="1" applyFill="1" applyBorder="1" applyProtection="1"/>
    <xf numFmtId="355" fontId="12" fillId="38" borderId="6" xfId="1" applyNumberFormat="1" applyFont="1" applyFill="1" applyBorder="1" applyProtection="1"/>
    <xf numFmtId="355" fontId="12" fillId="52" borderId="6" xfId="1" applyNumberFormat="1" applyFont="1" applyFill="1" applyBorder="1" applyProtection="1"/>
    <xf numFmtId="356" fontId="0" fillId="52" borderId="71" xfId="0" applyNumberFormat="1" applyFill="1" applyBorder="1" applyAlignment="1">
      <alignment horizontal="right"/>
    </xf>
    <xf numFmtId="356" fontId="11" fillId="38" borderId="59" xfId="77" applyNumberFormat="1" applyFont="1" applyFill="1" applyBorder="1" applyProtection="1"/>
    <xf numFmtId="356" fontId="12" fillId="38" borderId="127" xfId="77" applyNumberFormat="1" applyFont="1" applyFill="1" applyBorder="1" applyProtection="1"/>
    <xf numFmtId="0" fontId="0" fillId="0" borderId="0" xfId="0" applyAlignment="1">
      <alignment horizontal="center"/>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center" vertical="center" wrapText="1"/>
    </xf>
    <xf numFmtId="0" fontId="0" fillId="0" borderId="6" xfId="0" applyBorder="1" applyAlignment="1">
      <alignment horizontal="center"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inden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4" xfId="0" applyBorder="1" applyAlignment="1">
      <alignment horizontal="lef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1" fontId="9" fillId="0" borderId="159" xfId="0" applyNumberFormat="1" applyFont="1" applyBorder="1" applyAlignment="1">
      <alignment horizontal="center" vertical="center"/>
    </xf>
    <xf numFmtId="1" fontId="9" fillId="0" borderId="160" xfId="0" applyNumberFormat="1" applyFont="1" applyBorder="1" applyAlignment="1">
      <alignment horizontal="center" vertical="center"/>
    </xf>
    <xf numFmtId="1" fontId="9" fillId="0" borderId="161" xfId="0" applyNumberFormat="1" applyFont="1" applyBorder="1" applyAlignment="1">
      <alignment horizontal="center" vertical="center"/>
    </xf>
    <xf numFmtId="1" fontId="9" fillId="0" borderId="173" xfId="0" applyNumberFormat="1" applyFont="1" applyBorder="1" applyAlignment="1">
      <alignment horizontal="center" vertical="center"/>
    </xf>
    <xf numFmtId="1" fontId="9"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0" xfId="0"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178" fontId="0" fillId="117" borderId="61" xfId="0" applyNumberFormat="1" applyFill="1" applyBorder="1" applyAlignment="1">
      <alignment horizontal="center"/>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11" fillId="36" borderId="6" xfId="75" applyFont="1" applyFill="1" applyBorder="1" applyAlignment="1">
      <alignment horizontal="left" vertical="top" wrapText="1"/>
    </xf>
    <xf numFmtId="0" fontId="0" fillId="0" borderId="6" xfId="0" applyBorder="1" applyAlignment="1">
      <alignment horizontal="left" vertical="top" wrapText="1"/>
    </xf>
    <xf numFmtId="0" fontId="34"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8" fillId="3" borderId="151" xfId="75" applyFill="1" applyBorder="1" applyAlignment="1" applyProtection="1">
      <alignment horizontal="left" vertical="top" wrapText="1"/>
      <protection locked="0"/>
    </xf>
    <xf numFmtId="0" fontId="8" fillId="3" borderId="21" xfId="75" applyFill="1" applyBorder="1" applyAlignment="1" applyProtection="1">
      <alignment horizontal="left" vertical="top" wrapText="1"/>
      <protection locked="0"/>
    </xf>
    <xf numFmtId="0" fontId="8" fillId="3" borderId="152" xfId="75" applyFill="1" applyBorder="1" applyAlignment="1" applyProtection="1">
      <alignment horizontal="left" vertical="top" wrapText="1"/>
      <protection locked="0"/>
    </xf>
    <xf numFmtId="0" fontId="282" fillId="3" borderId="157" xfId="75" applyFont="1" applyFill="1" applyBorder="1" applyAlignment="1" applyProtection="1">
      <alignment horizontal="left" wrapText="1"/>
      <protection locked="0"/>
    </xf>
    <xf numFmtId="0" fontId="282" fillId="3" borderId="0" xfId="75" applyFont="1" applyFill="1" applyAlignment="1" applyProtection="1">
      <alignment horizontal="left"/>
      <protection locked="0"/>
    </xf>
    <xf numFmtId="0" fontId="282" fillId="3" borderId="11" xfId="75" applyFont="1" applyFill="1" applyBorder="1" applyAlignment="1" applyProtection="1">
      <alignment horizontal="left"/>
      <protection locked="0"/>
    </xf>
    <xf numFmtId="0" fontId="282" fillId="3" borderId="157" xfId="75" applyFont="1" applyFill="1" applyBorder="1" applyAlignment="1" applyProtection="1">
      <alignment horizontal="left"/>
      <protection locked="0"/>
    </xf>
    <xf numFmtId="0" fontId="282" fillId="3" borderId="89" xfId="75" applyFont="1" applyFill="1" applyBorder="1" applyAlignment="1" applyProtection="1">
      <alignment horizontal="left"/>
      <protection locked="0"/>
    </xf>
    <xf numFmtId="0" fontId="282" fillId="3" borderId="128" xfId="75" applyFont="1" applyFill="1" applyBorder="1" applyAlignment="1" applyProtection="1">
      <alignment horizontal="left"/>
      <protection locked="0"/>
    </xf>
    <xf numFmtId="0" fontId="282" fillId="3" borderId="90" xfId="75" applyFont="1" applyFill="1" applyBorder="1" applyAlignment="1" applyProtection="1">
      <alignment horizontal="left"/>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xf numFmtId="0" fontId="283" fillId="47" borderId="0" xfId="51704" applyFont="1" applyFill="1"/>
    <xf numFmtId="0" fontId="284" fillId="47" borderId="0" xfId="51704" applyFont="1" applyFill="1"/>
    <xf numFmtId="0" fontId="284" fillId="47" borderId="11" xfId="51704" applyFont="1" applyFill="1" applyBorder="1"/>
    <xf numFmtId="0" fontId="284" fillId="138" borderId="0" xfId="51704" applyFont="1" applyFill="1"/>
    <xf numFmtId="0" fontId="283" fillId="47" borderId="128" xfId="51704" applyFont="1" applyFill="1" applyBorder="1"/>
    <xf numFmtId="0" fontId="284" fillId="47" borderId="128" xfId="51704" applyFont="1" applyFill="1" applyBorder="1"/>
    <xf numFmtId="0" fontId="284" fillId="47" borderId="90" xfId="51704" applyFont="1" applyFill="1" applyBorder="1"/>
    <xf numFmtId="0" fontId="274" fillId="0" borderId="0" xfId="51704" applyFont="1"/>
    <xf numFmtId="0" fontId="260" fillId="0" borderId="0" xfId="51704" applyFont="1"/>
    <xf numFmtId="0" fontId="260" fillId="0" borderId="0" xfId="51704" applyFont="1" applyAlignment="1">
      <alignment horizontal="left"/>
    </xf>
    <xf numFmtId="0" fontId="1" fillId="0" borderId="0" xfId="51704"/>
    <xf numFmtId="0" fontId="12" fillId="0" borderId="0" xfId="51704" applyFont="1" applyAlignment="1">
      <alignment horizontal="left"/>
    </xf>
    <xf numFmtId="0" fontId="11" fillId="0" borderId="0" xfId="51704" applyFont="1"/>
    <xf numFmtId="0" fontId="11" fillId="0" borderId="0" xfId="51704" applyFont="1" applyAlignment="1">
      <alignment horizontal="left"/>
    </xf>
    <xf numFmtId="0" fontId="274" fillId="0" borderId="0" xfId="51704" applyFont="1" applyAlignment="1">
      <alignment horizontal="left"/>
    </xf>
    <xf numFmtId="0" fontId="9" fillId="53" borderId="0" xfId="0" applyFont="1" applyFill="1" applyAlignment="1">
      <alignment horizontal="left" vertical="top" indent="1"/>
    </xf>
    <xf numFmtId="0" fontId="0" fillId="53" borderId="0" xfId="0" applyFill="1" applyAlignment="1">
      <alignment horizontal="center" vertical="center"/>
    </xf>
    <xf numFmtId="0" fontId="0" fillId="53" borderId="0" xfId="0" applyFill="1" applyAlignment="1">
      <alignment horizontal="left" vertical="top"/>
    </xf>
    <xf numFmtId="0" fontId="0" fillId="53" borderId="0" xfId="0" applyFill="1" applyAlignment="1">
      <alignment horizontal="center" vertical="top"/>
    </xf>
    <xf numFmtId="0" fontId="8" fillId="0" borderId="0" xfId="51704" applyFont="1"/>
    <xf numFmtId="10" fontId="8" fillId="0" borderId="0" xfId="51704" applyNumberFormat="1" applyFont="1"/>
    <xf numFmtId="10" fontId="1" fillId="0" borderId="0" xfId="51704" applyNumberFormat="1"/>
    <xf numFmtId="357" fontId="8" fillId="0" borderId="0" xfId="51704" applyNumberFormat="1" applyFont="1" applyAlignment="1">
      <alignment horizontal="left" vertical="center" indent="1"/>
    </xf>
    <xf numFmtId="1" fontId="11" fillId="51" borderId="6" xfId="51704" applyNumberFormat="1" applyFont="1" applyFill="1" applyBorder="1" applyAlignment="1">
      <alignment vertical="center"/>
    </xf>
    <xf numFmtId="0" fontId="12" fillId="0" borderId="0" xfId="51697" applyFont="1"/>
    <xf numFmtId="0" fontId="8" fillId="0" borderId="0" xfId="51698"/>
    <xf numFmtId="0" fontId="11" fillId="0" borderId="0" xfId="51697" applyFont="1" applyAlignment="1">
      <alignment horizontal="center"/>
    </xf>
    <xf numFmtId="358" fontId="8" fillId="0" borderId="0" xfId="51704" applyNumberFormat="1" applyFont="1"/>
    <xf numFmtId="0" fontId="11" fillId="0" borderId="0" xfId="51697" applyFont="1"/>
    <xf numFmtId="17" fontId="11" fillId="0" borderId="0" xfId="51697" applyNumberFormat="1" applyFont="1" applyAlignment="1">
      <alignment horizontal="center"/>
    </xf>
    <xf numFmtId="0" fontId="11" fillId="2" borderId="6" xfId="51697" applyFont="1" applyFill="1" applyBorder="1" applyAlignment="1">
      <alignment horizontal="center"/>
    </xf>
    <xf numFmtId="0" fontId="11" fillId="139" borderId="151" xfId="0" applyFont="1" applyFill="1" applyBorder="1"/>
    <xf numFmtId="0" fontId="11" fillId="139" borderId="21" xfId="0" applyFont="1" applyFill="1" applyBorder="1"/>
    <xf numFmtId="0" fontId="11" fillId="139" borderId="152" xfId="0" applyFont="1" applyFill="1" applyBorder="1"/>
    <xf numFmtId="10" fontId="8" fillId="0" borderId="6" xfId="83" applyNumberFormat="1" applyFont="1" applyFill="1" applyBorder="1" applyProtection="1"/>
    <xf numFmtId="10" fontId="0" fillId="0" borderId="6" xfId="83" applyNumberFormat="1" applyFont="1" applyFill="1" applyBorder="1"/>
    <xf numFmtId="0" fontId="11" fillId="139" borderId="157" xfId="0" applyFont="1" applyFill="1" applyBorder="1"/>
    <xf numFmtId="0" fontId="11" fillId="139" borderId="0" xfId="0" applyFont="1" applyFill="1"/>
    <xf numFmtId="0" fontId="11" fillId="139" borderId="11" xfId="0" applyFont="1" applyFill="1" applyBorder="1"/>
    <xf numFmtId="0" fontId="11" fillId="139" borderId="89" xfId="0" applyFont="1" applyFill="1" applyBorder="1"/>
    <xf numFmtId="0" fontId="11" fillId="139" borderId="128" xfId="0" applyFont="1" applyFill="1" applyBorder="1"/>
    <xf numFmtId="0" fontId="11" fillId="139" borderId="90" xfId="0" applyFont="1" applyFill="1" applyBorder="1"/>
    <xf numFmtId="175" fontId="8" fillId="0" borderId="0" xfId="77" applyNumberFormat="1" applyFont="1"/>
    <xf numFmtId="175" fontId="0" fillId="0" borderId="0" xfId="77" applyNumberFormat="1" applyFont="1"/>
    <xf numFmtId="175" fontId="1" fillId="0" borderId="0" xfId="77" applyNumberFormat="1" applyFont="1"/>
    <xf numFmtId="2" fontId="8" fillId="0" borderId="0" xfId="51704" applyNumberFormat="1" applyFont="1"/>
    <xf numFmtId="2" fontId="0" fillId="0" borderId="0" xfId="51704" applyNumberFormat="1" applyFont="1"/>
    <xf numFmtId="2" fontId="11" fillId="51" borderId="6" xfId="51697" applyNumberFormat="1" applyFont="1" applyFill="1" applyBorder="1"/>
    <xf numFmtId="357" fontId="0" fillId="0" borderId="0" xfId="51704" applyNumberFormat="1" applyFont="1" applyAlignment="1">
      <alignment horizontal="left" vertical="center" indent="1"/>
    </xf>
    <xf numFmtId="10" fontId="11" fillId="52" borderId="6" xfId="51705" applyNumberFormat="1" applyFont="1" applyFill="1" applyBorder="1" applyProtection="1"/>
    <xf numFmtId="0" fontId="9" fillId="0" borderId="0" xfId="51704" applyFont="1"/>
    <xf numFmtId="185" fontId="0" fillId="0" borderId="0" xfId="51700" applyFont="1" applyAlignment="1">
      <alignment horizontal="left" indent="1"/>
    </xf>
    <xf numFmtId="0" fontId="11" fillId="139" borderId="150" xfId="0" applyFont="1" applyFill="1" applyBorder="1"/>
    <xf numFmtId="359" fontId="38" fillId="0" borderId="6" xfId="51700" applyNumberFormat="1" applyFont="1" applyBorder="1" applyAlignment="1">
      <alignment vertical="center"/>
    </xf>
    <xf numFmtId="0" fontId="11" fillId="139" borderId="156" xfId="0" applyFont="1" applyFill="1" applyBorder="1"/>
    <xf numFmtId="0" fontId="11" fillId="139" borderId="107" xfId="0" applyFont="1" applyFill="1" applyBorder="1"/>
    <xf numFmtId="0" fontId="283" fillId="47" borderId="0" xfId="51704" applyFont="1" applyFill="1" applyProtection="1">
      <protection locked="0"/>
    </xf>
    <xf numFmtId="0" fontId="284" fillId="47" borderId="0" xfId="51704" applyFont="1" applyFill="1" applyProtection="1">
      <protection locked="0"/>
    </xf>
    <xf numFmtId="0" fontId="284" fillId="47" borderId="11" xfId="51704" applyFont="1" applyFill="1" applyBorder="1" applyProtection="1">
      <protection locked="0"/>
    </xf>
    <xf numFmtId="0" fontId="284" fillId="0" borderId="0" xfId="51704" applyFont="1" applyProtection="1">
      <protection locked="0"/>
    </xf>
    <xf numFmtId="0" fontId="1" fillId="0" borderId="0" xfId="51704" applyProtection="1">
      <protection locked="0"/>
    </xf>
    <xf numFmtId="0" fontId="283" fillId="47" borderId="128" xfId="51704" applyFont="1" applyFill="1" applyBorder="1" applyProtection="1">
      <protection locked="0"/>
    </xf>
    <xf numFmtId="0" fontId="284" fillId="47" borderId="128" xfId="51704" applyFont="1" applyFill="1" applyBorder="1" applyProtection="1">
      <protection locked="0"/>
    </xf>
    <xf numFmtId="0" fontId="284" fillId="47" borderId="90" xfId="51704" applyFont="1" applyFill="1" applyBorder="1" applyProtection="1">
      <protection locked="0"/>
    </xf>
    <xf numFmtId="173" fontId="284" fillId="0" borderId="0" xfId="51704" applyNumberFormat="1" applyFont="1" applyAlignment="1" applyProtection="1">
      <alignment vertical="center"/>
      <protection locked="0"/>
    </xf>
    <xf numFmtId="0" fontId="8" fillId="0" borderId="0" xfId="51704" applyFont="1" applyProtection="1">
      <protection locked="0"/>
    </xf>
    <xf numFmtId="360" fontId="12" fillId="0" borderId="0" xfId="0" applyNumberFormat="1"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0" fontId="12" fillId="0" borderId="0" xfId="51701" applyFont="1" applyFill="1" applyAlignment="1" applyProtection="1">
      <alignment horizontal="center" vertical="center" wrapText="1"/>
      <protection locked="0"/>
    </xf>
    <xf numFmtId="10" fontId="12" fillId="0" borderId="0" xfId="0" applyNumberFormat="1" applyFont="1" applyAlignment="1" applyProtection="1">
      <alignment horizontal="center" vertical="center" wrapText="1"/>
      <protection locked="0"/>
    </xf>
    <xf numFmtId="0" fontId="12" fillId="0" borderId="0" xfId="3428" applyNumberFormat="1" applyFont="1" applyAlignment="1" applyProtection="1">
      <alignment horizontal="center" vertical="center" wrapText="1"/>
      <protection locked="0"/>
    </xf>
    <xf numFmtId="0" fontId="12" fillId="0" borderId="0" xfId="0" applyFont="1" applyProtection="1">
      <protection locked="0"/>
    </xf>
    <xf numFmtId="14" fontId="11" fillId="0" borderId="0" xfId="0" applyNumberFormat="1" applyFont="1"/>
    <xf numFmtId="1" fontId="11" fillId="0" borderId="0" xfId="0" applyNumberFormat="1" applyFont="1"/>
    <xf numFmtId="0" fontId="11" fillId="0" borderId="6" xfId="0" applyFont="1" applyBorder="1" applyProtection="1">
      <protection locked="0"/>
    </xf>
    <xf numFmtId="10" fontId="11" fillId="51" borderId="6" xfId="51701" applyFont="1" applyFill="1" applyBorder="1" applyAlignment="1" applyProtection="1"/>
    <xf numFmtId="177" fontId="11" fillId="52" borderId="6" xfId="3428" applyNumberFormat="1" applyFont="1" applyFill="1" applyBorder="1" applyProtection="1"/>
    <xf numFmtId="178" fontId="27" fillId="0" borderId="0" xfId="51702" applyNumberFormat="1" applyFont="1" applyProtection="1">
      <protection locked="0"/>
    </xf>
    <xf numFmtId="10" fontId="0" fillId="0" borderId="0" xfId="51703" applyNumberFormat="1" applyFont="1" applyProtection="1">
      <protection locked="0"/>
    </xf>
    <xf numFmtId="353" fontId="0" fillId="0" borderId="0" xfId="51703" applyNumberFormat="1" applyFont="1" applyProtection="1">
      <protection locked="0"/>
    </xf>
    <xf numFmtId="361" fontId="11" fillId="0" borderId="0" xfId="0" applyNumberFormat="1" applyFont="1" applyProtection="1">
      <protection locked="0"/>
    </xf>
    <xf numFmtId="0" fontId="11" fillId="53" borderId="6" xfId="0" applyFont="1" applyFill="1" applyBorder="1" applyProtection="1">
      <protection locked="0"/>
    </xf>
    <xf numFmtId="14" fontId="11" fillId="0" borderId="0" xfId="0" applyNumberFormat="1" applyFont="1" applyProtection="1">
      <protection locked="0"/>
    </xf>
    <xf numFmtId="360" fontId="30" fillId="0" borderId="0" xfId="0" applyNumberFormat="1" applyFont="1" applyProtection="1">
      <protection locked="0"/>
    </xf>
    <xf numFmtId="10" fontId="11" fillId="0" borderId="0" xfId="51701" applyFont="1" applyFill="1" applyAlignment="1" applyProtection="1">
      <protection locked="0"/>
    </xf>
    <xf numFmtId="177" fontId="11" fillId="0" borderId="0" xfId="3428" applyNumberFormat="1" applyFont="1" applyFill="1" applyProtection="1">
      <protection locked="0"/>
    </xf>
    <xf numFmtId="360" fontId="11" fillId="0" borderId="0" xfId="0" applyNumberFormat="1" applyFont="1" applyProtection="1">
      <protection locked="0"/>
    </xf>
  </cellXfs>
  <cellStyles count="51706">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0 2 2 2" xfId="51704" xr:uid="{323839D8-9326-4C8F-B979-E83A4AACA5F5}"/>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 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2 4 2" xfId="51705" xr:uid="{C7171130-1F09-40F1-A632-C8B3781BE8F0}"/>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90">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fgColor auto="1"/>
          <bgColor theme="7" tint="0.79998168889431442"/>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FFCC"/>
      <color rgb="FFFFFFAB"/>
      <color rgb="FFFFCC99"/>
      <color rgb="FFCCFFCC"/>
      <color rgb="FFC0C0C0"/>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theme" Target="theme/theme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2197385</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1055312</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559BDF0A-09E8-4BA2-B5EC-FDB47B2D66A0}"/>
            </a:ext>
          </a:extLst>
        </xdr:cNvPr>
        <xdr:cNvSpPr/>
      </xdr:nvSpPr>
      <xdr:spPr>
        <a:xfrm>
          <a:off x="4659992" y="217714"/>
          <a:ext cx="783318" cy="29913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F7380D73-B844-4581-8F4B-6F0D8FDA3465}"/>
            </a:ext>
          </a:extLst>
        </xdr:cNvPr>
        <xdr:cNvSpPr/>
      </xdr:nvSpPr>
      <xdr:spPr>
        <a:xfrm>
          <a:off x="8655050" y="201705"/>
          <a:ext cx="439831" cy="295929"/>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Revenue_Reporting-pack_v4.1_slow_track%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Cost_and_Volumes_July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repoint2013/Users/taylorjo/AppData/Local/Microsoft/Windows/INetCache/Content.Outlook/TA0MFAPA/Pension%20RIGs%20data%20tables%20v2.0.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LM54107\AppData\Local\Temp\MicrosoftEdgeDownloads\bedffb60-854d-4603-b2c1-2acd6ad63b9c\RIIO-2-RFPR-template-v.5.0%20SHEPD.xlsx" TargetMode="External"/><Relationship Id="rId1" Type="http://schemas.openxmlformats.org/officeDocument/2006/relationships/externalLinkPath" Target="file:///C:\Users\LM54107\AppData\Local\Temp\MicrosoftEdgeDownloads\bedffb60-854d-4603-b2c1-2acd6ad63b9c\RIIO-2-RFPR-template-v.5.0%20SHEP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 val="Maximo Workload"/>
      <sheetName val="Costs_AfterRule2"/>
      <sheetName val="Inp_DataHub_Costs"/>
      <sheetName val="Inp_DataHub_Volumes"/>
      <sheetName val="Inp_BPDT"/>
      <sheetName val="Inp_BPDT_Repex"/>
      <sheetName val="Valuation worksheet"/>
      <sheetName val="Inp_BPDT_CapexVolumes"/>
      <sheetName val="Inp_BPDT_CapexVolumes_v2"/>
      <sheetName val="ADMIN"/>
      <sheetName val="Data Lookups"/>
      <sheetName val="FP23 Finance Summary"/>
      <sheetName val="Transmission PCRRP tables_SPTL_"/>
      <sheetName val="Project Summary (2)"/>
      <sheetName val="Orderline"/>
      <sheetName val="Risk Register"/>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 val="Universal data"/>
      <sheetName val="FF_021"/>
      <sheetName val="FF_031"/>
      <sheetName val="Universal_data"/>
      <sheetName val="DA Trace"/>
      <sheetName val="Basic-Default"/>
      <sheetName val="FF_022"/>
      <sheetName val="FF_032"/>
      <sheetName val="Universal_data1"/>
      <sheetName val="DA_Trace"/>
      <sheetName val="FF_023"/>
      <sheetName val="FF_033"/>
      <sheetName val="Universal_data2"/>
      <sheetName val="DA_Trace1"/>
      <sheetName val="trans"/>
      <sheetName val="t3 page 1"/>
      <sheetName val="fc page 1"/>
      <sheetName val="FF_024"/>
      <sheetName val="FF_034"/>
      <sheetName val="Universal_data3"/>
      <sheetName val="DA_Trace2"/>
    </sheetNames>
    <sheetDataSet>
      <sheetData sheetId="0"/>
      <sheetData sheetId="1"/>
      <sheetData sheetId="2"/>
      <sheetData sheetId="3"/>
      <sheetData sheetId="4">
        <row r="5">
          <cell r="D5">
            <v>-20</v>
          </cell>
        </row>
      </sheetData>
      <sheetData sheetId="5"/>
      <sheetData sheetId="6"/>
      <sheetData sheetId="7"/>
      <sheetData sheetId="8" refreshError="1"/>
      <sheetData sheetId="9" refreshError="1"/>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ADMIN"/>
      <sheetName val="Graphs"/>
      <sheetName val="Working 1.2"/>
      <sheetName val="Income_collected1"/>
      <sheetName val="Opex_subjective1"/>
      <sheetName val="Capex_Comp1"/>
      <sheetName val="Capex_Comparators_FOC1"/>
      <sheetName val="Incentive_Forecast1"/>
      <sheetName val="Opex_Comparators-sensitivities1"/>
      <sheetName val="Opex_Objective_YTD1"/>
      <sheetName val="Opex_by_FOC1"/>
      <sheetName val="Opex_Trend_&amp;_MAT1"/>
      <sheetName val="Incentive_Graphs1"/>
      <sheetName val="Opex_Objective_Discrete_Mths1"/>
      <sheetName val="Manpower_Summary1"/>
      <sheetName val="Opex_Subj_by_Mth1"/>
      <sheetName val="Opex_Objective_Mth1"/>
      <sheetName val="By_Account_Code1"/>
      <sheetName val="By_Business_Unit1"/>
      <sheetName val="ETO_Capx1"/>
      <sheetName val="ESO_Capx1"/>
      <sheetName val="GAS_SO_Capx1"/>
      <sheetName val="GAS_TO_Capx_1"/>
      <sheetName val="Range_Names1"/>
      <sheetName val="Working_1_2"/>
      <sheetName val="CC GSO by Account"/>
      <sheetName val="Periods"/>
      <sheetName val="CCSO by Units"/>
      <sheetName val="FY2000"/>
      <sheetName val="PL"/>
      <sheetName val="Summary rev"/>
      <sheetName val="CF"/>
      <sheetName val="P&amp;L"/>
      <sheetName val="BS"/>
      <sheetName val="Settings"/>
      <sheetName val="EssActuals"/>
      <sheetName val="DB Annual Model"/>
      <sheetName val="Data1"/>
      <sheetName val="ETO pvc"/>
      <sheetName val="Business Unit"/>
      <sheetName val="MAP"/>
      <sheetName val="General Taxes"/>
      <sheetName val="Dave Birch - total"/>
      <sheetName val="Consolidated Results"/>
      <sheetName val="HoldCo Debt projected"/>
      <sheetName val="PLC"/>
      <sheetName val="NGET"/>
      <sheetName val="NGG"/>
      <sheetName val="NGNA"/>
      <sheetName val="NGUSA"/>
      <sheetName val="NIMO"/>
      <sheetName val="KEDNY"/>
      <sheetName val="KEDLI"/>
      <sheetName val="COLG"/>
      <sheetName val="BEG"/>
      <sheetName val="MECO"/>
      <sheetName val="NECO"/>
      <sheetName val="GENCO"/>
      <sheetName val="NEP"/>
      <sheetName val="DATA"/>
      <sheetName val="BS Distr"/>
      <sheetName val="Data Sheet"/>
      <sheetName val="Drop down menus"/>
      <sheetName val="Lookups"/>
      <sheetName val="Drop_down_menus"/>
      <sheetName val="CC_GSO_by_Account"/>
      <sheetName val="CCSO_by_Units"/>
      <sheetName val="Summary_rev"/>
      <sheetName val="DB_Annual_Model"/>
      <sheetName val="ETO_pvc"/>
      <sheetName val="Business_Unit"/>
      <sheetName val="General_Taxes"/>
      <sheetName val="Dave_Birch_-_total"/>
      <sheetName val="Consolidated_Results"/>
      <sheetName val="HoldCo_Debt_projected"/>
      <sheetName val="BS_Distr"/>
      <sheetName val="Data_Sheet"/>
      <sheetName val="Drop_down_menus1"/>
      <sheetName val="CC_GSO_by_Account1"/>
      <sheetName val="CCSO_by_Units1"/>
      <sheetName val="Summary_rev1"/>
      <sheetName val="DB_Annual_Model1"/>
      <sheetName val="ETO_pvc1"/>
      <sheetName val="Business_Unit1"/>
      <sheetName val="General_Taxes1"/>
      <sheetName val="Dave_Birch_-_total1"/>
      <sheetName val="Consolidated_Results1"/>
      <sheetName val="HoldCo_Debt_projected1"/>
      <sheetName val="BS_Distr1"/>
      <sheetName val="Data_Sheet1"/>
      <sheetName val="Income_collected2"/>
      <sheetName val="Opex_subjective2"/>
      <sheetName val="Capex_Comp2"/>
      <sheetName val="Capex_Comparators_FOC2"/>
      <sheetName val="Incentive_Forecast2"/>
      <sheetName val="Opex_Comparators-sensitivities2"/>
      <sheetName val="Opex_Objective_YTD2"/>
      <sheetName val="Opex_by_FOC2"/>
      <sheetName val="Opex_Trend_&amp;_MAT2"/>
      <sheetName val="Incentive_Graphs2"/>
      <sheetName val="Opex_Objective_Discrete_Mths2"/>
      <sheetName val="Manpower_Summary2"/>
      <sheetName val="Opex_Subj_by_Mth2"/>
      <sheetName val="Opex_Objective_Mth2"/>
      <sheetName val="By_Account_Code2"/>
      <sheetName val="By_Business_Unit2"/>
      <sheetName val="ETO_Capx2"/>
      <sheetName val="ESO_Capx2"/>
      <sheetName val="GAS_SO_Capx2"/>
      <sheetName val="GAS_TO_Capx_2"/>
      <sheetName val="Range_Names2"/>
      <sheetName val="Working_1_21"/>
      <sheetName val="Model"/>
      <sheetName val="Income_collected3"/>
      <sheetName val="Opex_subjective3"/>
      <sheetName val="Capex_Comp3"/>
      <sheetName val="Capex_Comparators_FOC3"/>
      <sheetName val="Incentive_Forecast3"/>
      <sheetName val="Opex_Comparators-sensitivities3"/>
      <sheetName val="Opex_Objective_YTD3"/>
      <sheetName val="Opex_by_FOC3"/>
      <sheetName val="Opex_Trend_&amp;_MAT3"/>
      <sheetName val="Incentive_Graphs3"/>
      <sheetName val="Opex_Objective_Discrete_Mths3"/>
      <sheetName val="Manpower_Summary3"/>
      <sheetName val="Opex_Subj_by_Mth3"/>
      <sheetName val="Opex_Objective_Mth3"/>
      <sheetName val="By_Account_Code3"/>
      <sheetName val="By_Business_Unit3"/>
      <sheetName val="ETO_Capx3"/>
      <sheetName val="ESO_Capx3"/>
      <sheetName val="GAS_SO_Capx3"/>
      <sheetName val="GAS_TO_Capx_3"/>
      <sheetName val="Range_Names3"/>
      <sheetName val="Working_1_22"/>
      <sheetName val="CC_GSO_by_Account2"/>
      <sheetName val="CCSO_by_Units2"/>
      <sheetName val="Summary_rev2"/>
      <sheetName val="DB_Annual_Model2"/>
      <sheetName val="ETO_pvc2"/>
      <sheetName val="Business_Unit2"/>
      <sheetName val="General_Taxes2"/>
      <sheetName val="Dave_Birch_-_total2"/>
      <sheetName val="Consolidated_Results2"/>
      <sheetName val="HoldCo_Debt_projected2"/>
      <sheetName val="BS_Distr2"/>
      <sheetName val="Data_Sheet2"/>
      <sheetName val="Drop_down_menus2"/>
      <sheetName val="forecast data"/>
      <sheetName val="Income_collected4"/>
      <sheetName val="Opex_subjective4"/>
      <sheetName val="Capex_Comp4"/>
      <sheetName val="Capex_Comparators_FOC4"/>
      <sheetName val="Incentive_Forecast4"/>
      <sheetName val="Opex_Comparators-sensitivities4"/>
      <sheetName val="Opex_Objective_YTD4"/>
      <sheetName val="Opex_by_FOC4"/>
      <sheetName val="Opex_Trend_&amp;_MAT4"/>
      <sheetName val="Incentive_Graphs4"/>
      <sheetName val="Opex_Objective_Discrete_Mths4"/>
      <sheetName val="Manpower_Summary4"/>
      <sheetName val="Opex_Subj_by_Mth4"/>
      <sheetName val="Opex_Objective_Mth4"/>
      <sheetName val="By_Account_Code4"/>
      <sheetName val="By_Business_Unit4"/>
      <sheetName val="ETO_Capx4"/>
      <sheetName val="ESO_Capx4"/>
      <sheetName val="GAS_SO_Capx4"/>
      <sheetName val="GAS_TO_Capx_4"/>
      <sheetName val="Range_Names4"/>
      <sheetName val="Working_1_23"/>
      <sheetName val="CC_GSO_by_Account3"/>
      <sheetName val="CCSO_by_Units3"/>
      <sheetName val="Summary_rev3"/>
      <sheetName val="DB_Annual_Model3"/>
      <sheetName val="ETO_pvc3"/>
      <sheetName val="Business_Unit3"/>
      <sheetName val="General_Taxes3"/>
      <sheetName val="Dave_Birch_-_total3"/>
      <sheetName val="Consolidated_Results3"/>
      <sheetName val="HoldCo_Debt_projected3"/>
      <sheetName val="BS_Distr3"/>
      <sheetName val="Data_Sheet3"/>
      <sheetName val="Drop_down_menus3"/>
    </sheetNames>
    <sheetDataSet>
      <sheetData sheetId="0" refreshError="1">
        <row r="1">
          <cell r="A1" t="str">
            <v>Moody's Ratios</v>
          </cell>
          <cell r="B1" t="str">
            <v>FY16A</v>
          </cell>
          <cell r="C1" t="str">
            <v>FY17A</v>
          </cell>
          <cell r="D1" t="str">
            <v>FY18A</v>
          </cell>
          <cell r="E1" t="str">
            <v>FY19</v>
          </cell>
          <cell r="F1" t="str">
            <v>FY20</v>
          </cell>
          <cell r="G1" t="str">
            <v>FY21</v>
          </cell>
          <cell r="H1" t="str">
            <v>FY22</v>
          </cell>
          <cell r="I1" t="str">
            <v>FY23</v>
          </cell>
        </row>
        <row r="2">
          <cell r="A2">
            <v>0</v>
          </cell>
          <cell r="B2" t="str">
            <v>$m</v>
          </cell>
          <cell r="C2" t="str">
            <v>$m</v>
          </cell>
          <cell r="D2" t="str">
            <v>$m</v>
          </cell>
          <cell r="E2" t="str">
            <v>$m</v>
          </cell>
          <cell r="F2" t="str">
            <v>$m</v>
          </cell>
          <cell r="G2" t="str">
            <v>$m</v>
          </cell>
          <cell r="H2" t="str">
            <v>$m</v>
          </cell>
          <cell r="I2" t="str">
            <v>$m</v>
          </cell>
        </row>
        <row r="3">
          <cell r="A3" t="str">
            <v>BP 18</v>
          </cell>
          <cell r="B3">
            <v>0</v>
          </cell>
          <cell r="C3">
            <v>0</v>
          </cell>
          <cell r="D3">
            <v>0</v>
          </cell>
          <cell r="E3">
            <v>0</v>
          </cell>
          <cell r="F3">
            <v>0</v>
          </cell>
          <cell r="G3">
            <v>0</v>
          </cell>
          <cell r="H3">
            <v>0</v>
          </cell>
          <cell r="I3">
            <v>0</v>
          </cell>
        </row>
        <row r="4">
          <cell r="A4" t="str">
            <v>CFO pre-WC</v>
          </cell>
          <cell r="B4">
            <v>2036.0459406499697</v>
          </cell>
          <cell r="C4">
            <v>1755.1638497190179</v>
          </cell>
          <cell r="D4">
            <v>2212.4172619812457</v>
          </cell>
          <cell r="E4">
            <v>2246.7873840773145</v>
          </cell>
          <cell r="F4">
            <v>2447.9659652879736</v>
          </cell>
          <cell r="G4">
            <v>2624.1360873926969</v>
          </cell>
          <cell r="H4">
            <v>2897.2801638236942</v>
          </cell>
          <cell r="I4">
            <v>3003.2450894328667</v>
          </cell>
        </row>
        <row r="5">
          <cell r="A5" t="str">
            <v>Adjusted gross debt</v>
          </cell>
          <cell r="B5">
            <v>20291.93865509508</v>
          </cell>
          <cell r="C5">
            <v>20234.49606142324</v>
          </cell>
          <cell r="D5">
            <v>19844.4131223072</v>
          </cell>
          <cell r="E5">
            <v>21480.382462064586</v>
          </cell>
          <cell r="F5">
            <v>23182.516141275948</v>
          </cell>
          <cell r="G5">
            <v>24672.828996058579</v>
          </cell>
          <cell r="H5">
            <v>25840.250232098933</v>
          </cell>
          <cell r="I5">
            <v>27021.195382852045</v>
          </cell>
        </row>
        <row r="6">
          <cell r="A6" t="str">
            <v>CFO pre-WC / Debt</v>
          </cell>
          <cell r="B6">
            <v>0.10033767474152802</v>
          </cell>
          <cell r="C6">
            <v>8.6741169357076861E-2</v>
          </cell>
          <cell r="D6">
            <v>0.11148816789619527</v>
          </cell>
          <cell r="E6">
            <v>0.10459717782238057</v>
          </cell>
          <cell r="F6">
            <v>0.1055953525652647</v>
          </cell>
          <cell r="G6">
            <v>0.10635732480502726</v>
          </cell>
          <cell r="H6">
            <v>0.11212275956308942</v>
          </cell>
          <cell r="I6">
            <v>0.11114404995342138</v>
          </cell>
        </row>
        <row r="7">
          <cell r="A7" t="str">
            <v xml:space="preserve">Adjusted gross debt post Cadent proceeds </v>
          </cell>
          <cell r="B7">
            <v>0</v>
          </cell>
          <cell r="C7">
            <v>0</v>
          </cell>
          <cell r="D7">
            <v>0</v>
          </cell>
          <cell r="E7">
            <v>0</v>
          </cell>
          <cell r="F7">
            <v>20542.516141275948</v>
          </cell>
          <cell r="G7">
            <v>22032.828996058579</v>
          </cell>
          <cell r="H7">
            <v>23200.250232098933</v>
          </cell>
          <cell r="I7">
            <v>24381.195382852045</v>
          </cell>
        </row>
        <row r="8">
          <cell r="A8" t="str">
            <v>CFO pre-WC / Debt post Cadent proceeds</v>
          </cell>
          <cell r="B8">
            <v>0</v>
          </cell>
          <cell r="C8">
            <v>0</v>
          </cell>
          <cell r="D8">
            <v>0</v>
          </cell>
          <cell r="E8">
            <v>0</v>
          </cell>
          <cell r="F8">
            <v>0.11916582897891904</v>
          </cell>
          <cell r="G8">
            <v>0.11910118704511911</v>
          </cell>
          <cell r="H8">
            <v>0.12488141872776587</v>
          </cell>
          <cell r="I8">
            <v>0.12317874666412502</v>
          </cell>
        </row>
        <row r="10">
          <cell r="A10" t="str">
            <v>Adjusted gross debt needed for a 15% ratio</v>
          </cell>
          <cell r="B10">
            <v>13573.639604333132</v>
          </cell>
          <cell r="C10">
            <v>11701.09233146012</v>
          </cell>
          <cell r="D10">
            <v>14749.448413208305</v>
          </cell>
          <cell r="E10">
            <v>14978.582560515431</v>
          </cell>
          <cell r="F10">
            <v>16319.773101919825</v>
          </cell>
          <cell r="G10">
            <v>17494.240582617982</v>
          </cell>
          <cell r="H10">
            <v>19315.201092157964</v>
          </cell>
          <cell r="I10">
            <v>20021.633929552445</v>
          </cell>
        </row>
        <row r="11">
          <cell r="A11" t="str">
            <v>Surplus debt (post Cadent proceeds)</v>
          </cell>
          <cell r="B11">
            <v>6718.2990507619488</v>
          </cell>
          <cell r="C11">
            <v>8533.40372996312</v>
          </cell>
          <cell r="D11">
            <v>5094.9647090988947</v>
          </cell>
          <cell r="E11">
            <v>6501.799901549155</v>
          </cell>
          <cell r="F11">
            <v>4222.7430393561226</v>
          </cell>
          <cell r="G11">
            <v>4538.5884134405969</v>
          </cell>
          <cell r="H11">
            <v>3885.0491399409693</v>
          </cell>
          <cell r="I11">
            <v>4359.5614532996005</v>
          </cell>
        </row>
        <row r="12">
          <cell r="A12" t="str">
            <v>Or extra CFO needed</v>
          </cell>
          <cell r="B12">
            <v>0</v>
          </cell>
          <cell r="C12">
            <v>0</v>
          </cell>
          <cell r="D12">
            <v>0</v>
          </cell>
          <cell r="E12">
            <v>0</v>
          </cell>
          <cell r="F12">
            <v>633.41145590341841</v>
          </cell>
          <cell r="G12">
            <v>680.78826201608956</v>
          </cell>
          <cell r="H12">
            <v>582.75737099114542</v>
          </cell>
          <cell r="I12">
            <v>653.93421799494001</v>
          </cell>
        </row>
        <row r="13">
          <cell r="G13">
            <v>0</v>
          </cell>
        </row>
        <row r="14">
          <cell r="A14" t="str">
            <v>KEDNY &amp; KEDLI filing - additional FFO vs. BP18</v>
          </cell>
          <cell r="B14">
            <v>0</v>
          </cell>
          <cell r="C14">
            <v>0</v>
          </cell>
          <cell r="D14">
            <v>0</v>
          </cell>
          <cell r="E14">
            <v>0</v>
          </cell>
          <cell r="F14">
            <v>0</v>
          </cell>
          <cell r="G14">
            <v>248</v>
          </cell>
          <cell r="H14">
            <v>282</v>
          </cell>
          <cell r="I14">
            <v>368</v>
          </cell>
        </row>
        <row r="15">
          <cell r="A15" t="str">
            <v>KEDLI</v>
          </cell>
          <cell r="B15">
            <v>0</v>
          </cell>
          <cell r="C15">
            <v>0</v>
          </cell>
          <cell r="D15">
            <v>0</v>
          </cell>
          <cell r="E15">
            <v>0</v>
          </cell>
          <cell r="F15">
            <v>0</v>
          </cell>
          <cell r="G15">
            <v>47</v>
          </cell>
          <cell r="H15">
            <v>74</v>
          </cell>
          <cell r="I15">
            <v>94</v>
          </cell>
        </row>
        <row r="16">
          <cell r="A16" t="str">
            <v>KEDNY &amp; KEDLI filing</v>
          </cell>
          <cell r="B16">
            <v>0</v>
          </cell>
          <cell r="C16">
            <v>0</v>
          </cell>
          <cell r="D16">
            <v>0</v>
          </cell>
          <cell r="E16">
            <v>0</v>
          </cell>
          <cell r="F16">
            <v>0</v>
          </cell>
          <cell r="G16">
            <v>201</v>
          </cell>
          <cell r="H16">
            <v>208</v>
          </cell>
          <cell r="I16">
            <v>274</v>
          </cell>
        </row>
        <row r="18">
          <cell r="A18" t="str">
            <v>FFO with KEDNY/KEDLI filing</v>
          </cell>
          <cell r="F18">
            <v>2447.9659652879736</v>
          </cell>
          <cell r="G18">
            <v>2825.1360873926969</v>
          </cell>
          <cell r="H18">
            <v>3105.2801638236942</v>
          </cell>
          <cell r="I18">
            <v>3277.2450894328667</v>
          </cell>
        </row>
        <row r="19">
          <cell r="A19" t="str">
            <v>Debt after Cadent proceeds</v>
          </cell>
          <cell r="F19" t="e">
            <v>#REF!</v>
          </cell>
          <cell r="G19" t="e">
            <v>#REF!</v>
          </cell>
          <cell r="H19" t="e">
            <v>#REF!</v>
          </cell>
          <cell r="I19" t="e">
            <v>#REF!</v>
          </cell>
        </row>
        <row r="20">
          <cell r="F20" t="e">
            <v>#REF!</v>
          </cell>
          <cell r="G20" t="e">
            <v>#REF!</v>
          </cell>
          <cell r="H20" t="e">
            <v>#REF!</v>
          </cell>
          <cell r="I20" t="e">
            <v>#REF!</v>
          </cell>
        </row>
        <row r="22">
          <cell r="A22" t="str">
            <v>Opco debt</v>
          </cell>
          <cell r="B22">
            <v>9185.527</v>
          </cell>
          <cell r="C22">
            <v>9456.0750000000007</v>
          </cell>
          <cell r="D22">
            <v>10264.777</v>
          </cell>
          <cell r="E22">
            <v>11012.220794586174</v>
          </cell>
          <cell r="F22">
            <v>12422.806033726687</v>
          </cell>
          <cell r="G22">
            <v>13886.46850731013</v>
          </cell>
          <cell r="H22">
            <v>15393.190994418426</v>
          </cell>
          <cell r="I22">
            <v>16783.586553781563</v>
          </cell>
        </row>
        <row r="23">
          <cell r="A23" t="str">
            <v>CFO pre-WC / Debt</v>
          </cell>
          <cell r="B23">
            <v>0.22165804320753393</v>
          </cell>
          <cell r="C23">
            <v>0.18561230211467419</v>
          </cell>
          <cell r="D23">
            <v>0.21553485886554044</v>
          </cell>
          <cell r="E23">
            <v>0.20402672866692609</v>
          </cell>
          <cell r="F23">
            <v>0.19705418877522426</v>
          </cell>
          <cell r="G23">
            <v>0.18897072974394435</v>
          </cell>
          <cell r="H23">
            <v>0.18821829501590986</v>
          </cell>
          <cell r="I23">
            <v>0.17893941082314116</v>
          </cell>
        </row>
        <row r="25">
          <cell r="A25" t="str">
            <v>Holdco Debt</v>
          </cell>
          <cell r="B25">
            <v>11106.41165509508</v>
          </cell>
          <cell r="C25">
            <v>10778.42106142324</v>
          </cell>
          <cell r="D25">
            <v>9579.6361223071999</v>
          </cell>
          <cell r="E25">
            <v>10468.161667478413</v>
          </cell>
          <cell r="F25">
            <v>10759.710107549261</v>
          </cell>
          <cell r="G25">
            <v>10786.360488748449</v>
          </cell>
          <cell r="H25">
            <v>10447.059237680507</v>
          </cell>
          <cell r="I25">
            <v>10237.608829070483</v>
          </cell>
        </row>
        <row r="26">
          <cell r="A26" t="str">
            <v>Less Cadent</v>
          </cell>
          <cell r="F26">
            <v>-2640</v>
          </cell>
          <cell r="G26">
            <v>-2640</v>
          </cell>
          <cell r="H26">
            <v>-2640</v>
          </cell>
          <cell r="I26">
            <v>-2640</v>
          </cell>
        </row>
        <row r="27">
          <cell r="A27" t="str">
            <v>Remaining holdco debt</v>
          </cell>
          <cell r="B27">
            <v>11106.41165509508</v>
          </cell>
          <cell r="C27">
            <v>10778.42106142324</v>
          </cell>
          <cell r="D27">
            <v>9579.6361223071999</v>
          </cell>
          <cell r="E27">
            <v>10468.161667478413</v>
          </cell>
          <cell r="F27">
            <v>8119.710107549261</v>
          </cell>
          <cell r="G27">
            <v>8146.3604887484489</v>
          </cell>
          <cell r="H27">
            <v>7807.0592376805071</v>
          </cell>
          <cell r="I27">
            <v>7597.6088290704829</v>
          </cell>
        </row>
        <row r="28">
          <cell r="F28">
            <v>0</v>
          </cell>
        </row>
        <row r="30">
          <cell r="A30" t="str">
            <v>Rate base</v>
          </cell>
          <cell r="B30">
            <v>18261</v>
          </cell>
          <cell r="C30">
            <v>19297</v>
          </cell>
          <cell r="D30">
            <v>20716</v>
          </cell>
          <cell r="E30">
            <v>22509.583812386278</v>
          </cell>
          <cell r="F30">
            <v>24533.665128025557</v>
          </cell>
          <cell r="G30">
            <v>26572.575616936803</v>
          </cell>
          <cell r="H30">
            <v>28791.46362363156</v>
          </cell>
          <cell r="I30">
            <v>30934.458271973239</v>
          </cell>
        </row>
        <row r="31">
          <cell r="B31">
            <v>0.50301336180932044</v>
          </cell>
          <cell r="C31">
            <v>0.49002824273203094</v>
          </cell>
          <cell r="D31">
            <v>0.49549995172813283</v>
          </cell>
          <cell r="E31">
            <v>0.48922365186185779</v>
          </cell>
          <cell r="F31">
            <v>0.50635752827390368</v>
          </cell>
          <cell r="G31">
            <v>0.52258647063400154</v>
          </cell>
          <cell r="H31">
            <v>0.53464426802477483</v>
          </cell>
          <cell r="I31">
            <v>0.54255311039300047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R1 Schematic"/>
      <sheetName val="R2 Changes Log"/>
      <sheetName val="R3 Data Change Log"/>
      <sheetName val="R4 Licence Condition Values"/>
      <sheetName val="R5a Links"/>
      <sheetName val="R5 Input Page"/>
      <sheetName val="R6 Base Demand Revenue"/>
      <sheetName val="R7 Output Incentives"/>
      <sheetName val="R8 Pass-Through Items"/>
      <sheetName val="R9 NIA"/>
      <sheetName val="R10 Low Carbon Networks Fund"/>
      <sheetName val="R11 Connections Performance"/>
      <sheetName val="R12 DPCR4 Losses and Growth"/>
      <sheetName val="R13 Correction Factor"/>
      <sheetName val="R14 Allowed Revenue Summary"/>
      <sheetName val="R15 RegAccs Recon"/>
      <sheetName val="Licence Values"/>
      <sheetName val="Data"/>
    </sheetNames>
    <sheetDataSet>
      <sheetData sheetId="0">
        <row r="12">
          <cell r="D12" t="str">
            <v>SPD</v>
          </cell>
        </row>
      </sheetData>
      <sheetData sheetId="1"/>
      <sheetData sheetId="2"/>
      <sheetData sheetId="3"/>
      <sheetData sheetId="4">
        <row r="6">
          <cell r="C6" t="str">
            <v>£m 2012/13</v>
          </cell>
          <cell r="G6">
            <v>338.3</v>
          </cell>
          <cell r="H6">
            <v>346</v>
          </cell>
          <cell r="I6">
            <v>346</v>
          </cell>
          <cell r="J6">
            <v>346</v>
          </cell>
          <cell r="K6">
            <v>346</v>
          </cell>
          <cell r="L6">
            <v>346</v>
          </cell>
          <cell r="M6">
            <v>346</v>
          </cell>
          <cell r="N6">
            <v>346</v>
          </cell>
        </row>
        <row r="7">
          <cell r="G7">
            <v>0</v>
          </cell>
          <cell r="H7">
            <v>0</v>
          </cell>
          <cell r="I7">
            <v>0</v>
          </cell>
          <cell r="J7">
            <v>0</v>
          </cell>
          <cell r="K7">
            <v>0</v>
          </cell>
          <cell r="L7">
            <v>0</v>
          </cell>
          <cell r="M7">
            <v>0</v>
          </cell>
          <cell r="N7">
            <v>0</v>
          </cell>
        </row>
        <row r="10">
          <cell r="G10">
            <v>1</v>
          </cell>
          <cell r="H10">
            <v>1</v>
          </cell>
          <cell r="I10">
            <v>1</v>
          </cell>
          <cell r="J10">
            <v>1</v>
          </cell>
          <cell r="K10">
            <v>1</v>
          </cell>
          <cell r="L10">
            <v>1</v>
          </cell>
          <cell r="M10">
            <v>1</v>
          </cell>
          <cell r="N10">
            <v>1</v>
          </cell>
        </row>
        <row r="11">
          <cell r="G11">
            <v>39.299999999999997</v>
          </cell>
          <cell r="H11">
            <v>39.299999999999997</v>
          </cell>
          <cell r="I11">
            <v>39.299999999999997</v>
          </cell>
          <cell r="J11">
            <v>39.299999999999997</v>
          </cell>
          <cell r="K11">
            <v>39.299999999999997</v>
          </cell>
          <cell r="L11">
            <v>39.299999999999997</v>
          </cell>
          <cell r="M11">
            <v>39.299999999999997</v>
          </cell>
          <cell r="N11">
            <v>39.299999999999997</v>
          </cell>
        </row>
        <row r="12">
          <cell r="G12">
            <v>21.6</v>
          </cell>
          <cell r="H12">
            <v>22.1</v>
          </cell>
          <cell r="I12">
            <v>22.4</v>
          </cell>
          <cell r="J12">
            <v>22.1</v>
          </cell>
          <cell r="K12">
            <v>21.8</v>
          </cell>
          <cell r="L12">
            <v>22.1</v>
          </cell>
          <cell r="M12">
            <v>21.8</v>
          </cell>
          <cell r="N12">
            <v>21.5</v>
          </cell>
        </row>
        <row r="13">
          <cell r="G13">
            <v>0.4</v>
          </cell>
          <cell r="H13">
            <v>0.4</v>
          </cell>
          <cell r="I13">
            <v>0.4</v>
          </cell>
          <cell r="J13">
            <v>0.4</v>
          </cell>
          <cell r="K13">
            <v>0.4</v>
          </cell>
          <cell r="L13">
            <v>0.4</v>
          </cell>
          <cell r="M13">
            <v>0</v>
          </cell>
          <cell r="N13">
            <v>0</v>
          </cell>
        </row>
        <row r="14">
          <cell r="G14">
            <v>1.5</v>
          </cell>
          <cell r="H14">
            <v>1</v>
          </cell>
          <cell r="I14">
            <v>0.8</v>
          </cell>
          <cell r="J14">
            <v>0.5</v>
          </cell>
          <cell r="K14">
            <v>0.3</v>
          </cell>
          <cell r="L14">
            <v>0</v>
          </cell>
          <cell r="M14">
            <v>0</v>
          </cell>
          <cell r="N14">
            <v>0</v>
          </cell>
        </row>
        <row r="15">
          <cell r="G15">
            <v>0</v>
          </cell>
          <cell r="H15">
            <v>0</v>
          </cell>
          <cell r="I15">
            <v>0</v>
          </cell>
          <cell r="J15">
            <v>0</v>
          </cell>
          <cell r="K15">
            <v>0</v>
          </cell>
          <cell r="L15">
            <v>0</v>
          </cell>
          <cell r="M15">
            <v>0</v>
          </cell>
          <cell r="N15">
            <v>0</v>
          </cell>
        </row>
        <row r="16">
          <cell r="G16">
            <v>0</v>
          </cell>
          <cell r="H16">
            <v>0</v>
          </cell>
          <cell r="I16">
            <v>0</v>
          </cell>
          <cell r="J16">
            <v>0</v>
          </cell>
          <cell r="K16">
            <v>0</v>
          </cell>
          <cell r="L16">
            <v>0</v>
          </cell>
          <cell r="M16">
            <v>0</v>
          </cell>
          <cell r="N16">
            <v>0</v>
          </cell>
        </row>
        <row r="19">
          <cell r="G19">
            <v>0.9</v>
          </cell>
          <cell r="H19">
            <v>0.9</v>
          </cell>
          <cell r="I19">
            <v>0.9</v>
          </cell>
          <cell r="J19">
            <v>0.9</v>
          </cell>
          <cell r="K19">
            <v>0.9</v>
          </cell>
          <cell r="L19">
            <v>0.9</v>
          </cell>
          <cell r="M19">
            <v>0.9</v>
          </cell>
          <cell r="N19">
            <v>0.9</v>
          </cell>
        </row>
        <row r="20">
          <cell r="G20">
            <v>1.33</v>
          </cell>
          <cell r="H20">
            <v>1.33</v>
          </cell>
          <cell r="I20">
            <v>1.33</v>
          </cell>
          <cell r="J20">
            <v>1.33</v>
          </cell>
          <cell r="K20">
            <v>1.33</v>
          </cell>
          <cell r="L20">
            <v>1.33</v>
          </cell>
          <cell r="M20">
            <v>1.33</v>
          </cell>
          <cell r="N20">
            <v>1.33</v>
          </cell>
        </row>
        <row r="21">
          <cell r="G21">
            <v>1.6</v>
          </cell>
          <cell r="H21">
            <v>1.6</v>
          </cell>
          <cell r="I21">
            <v>1.6</v>
          </cell>
          <cell r="J21">
            <v>1.6</v>
          </cell>
          <cell r="K21">
            <v>1.6</v>
          </cell>
          <cell r="L21">
            <v>1.6</v>
          </cell>
          <cell r="M21">
            <v>1.6</v>
          </cell>
          <cell r="N21">
            <v>1.6</v>
          </cell>
        </row>
        <row r="22">
          <cell r="G22">
            <v>2.2200000000000002</v>
          </cell>
          <cell r="H22">
            <v>2.2200000000000002</v>
          </cell>
          <cell r="I22">
            <v>2.2200000000000002</v>
          </cell>
          <cell r="J22">
            <v>2.2200000000000002</v>
          </cell>
          <cell r="K22">
            <v>2.2200000000000002</v>
          </cell>
          <cell r="L22">
            <v>2.2200000000000002</v>
          </cell>
          <cell r="M22">
            <v>2.2200000000000002</v>
          </cell>
          <cell r="N22">
            <v>2.2200000000000002</v>
          </cell>
        </row>
        <row r="23">
          <cell r="G23">
            <v>0.6</v>
          </cell>
          <cell r="H23">
            <v>0.6</v>
          </cell>
          <cell r="I23">
            <v>0.6</v>
          </cell>
          <cell r="J23">
            <v>0.6</v>
          </cell>
          <cell r="K23">
            <v>0.6</v>
          </cell>
          <cell r="L23">
            <v>0.6</v>
          </cell>
          <cell r="M23">
            <v>0.6</v>
          </cell>
          <cell r="N23">
            <v>0.6</v>
          </cell>
        </row>
        <row r="24">
          <cell r="G24">
            <v>0.89</v>
          </cell>
          <cell r="H24">
            <v>0.89</v>
          </cell>
          <cell r="I24">
            <v>0.89</v>
          </cell>
          <cell r="J24">
            <v>0.89</v>
          </cell>
          <cell r="K24">
            <v>0.89</v>
          </cell>
          <cell r="L24">
            <v>0.89</v>
          </cell>
          <cell r="M24">
            <v>0.89</v>
          </cell>
          <cell r="N24">
            <v>0.89</v>
          </cell>
        </row>
        <row r="25">
          <cell r="G25">
            <v>0.9</v>
          </cell>
          <cell r="H25">
            <v>0.9</v>
          </cell>
          <cell r="I25">
            <v>0.9</v>
          </cell>
          <cell r="J25">
            <v>0.9</v>
          </cell>
          <cell r="K25">
            <v>0.9</v>
          </cell>
          <cell r="L25">
            <v>0.9</v>
          </cell>
          <cell r="M25">
            <v>0.9</v>
          </cell>
          <cell r="N25">
            <v>0.9</v>
          </cell>
        </row>
        <row r="26">
          <cell r="G26">
            <v>0.67</v>
          </cell>
          <cell r="H26">
            <v>0.67</v>
          </cell>
          <cell r="I26">
            <v>0.67</v>
          </cell>
          <cell r="J26">
            <v>0.67</v>
          </cell>
          <cell r="K26">
            <v>0.67</v>
          </cell>
          <cell r="L26">
            <v>0.67</v>
          </cell>
          <cell r="M26">
            <v>0.67</v>
          </cell>
          <cell r="N26">
            <v>0.67</v>
          </cell>
        </row>
        <row r="27">
          <cell r="G27">
            <v>0.06</v>
          </cell>
          <cell r="H27">
            <v>0.06</v>
          </cell>
          <cell r="I27">
            <v>0.06</v>
          </cell>
          <cell r="J27">
            <v>0.06</v>
          </cell>
          <cell r="K27">
            <v>0.06</v>
          </cell>
          <cell r="L27">
            <v>0.06</v>
          </cell>
          <cell r="M27">
            <v>0.06</v>
          </cell>
          <cell r="N27">
            <v>0.06</v>
          </cell>
        </row>
        <row r="28">
          <cell r="G28">
            <v>1.6</v>
          </cell>
          <cell r="H28">
            <v>1.6</v>
          </cell>
          <cell r="I28">
            <v>1.6</v>
          </cell>
          <cell r="J28">
            <v>1.6</v>
          </cell>
          <cell r="K28">
            <v>1.6</v>
          </cell>
          <cell r="L28">
            <v>1.6</v>
          </cell>
          <cell r="M28">
            <v>1.6</v>
          </cell>
          <cell r="N28">
            <v>1.6</v>
          </cell>
        </row>
        <row r="29">
          <cell r="G29">
            <v>1.1100000000000001</v>
          </cell>
          <cell r="H29">
            <v>1.1100000000000001</v>
          </cell>
          <cell r="I29">
            <v>1.1100000000000001</v>
          </cell>
          <cell r="J29">
            <v>1.1100000000000001</v>
          </cell>
          <cell r="K29">
            <v>1.1100000000000001</v>
          </cell>
          <cell r="L29">
            <v>1.1100000000000001</v>
          </cell>
          <cell r="M29">
            <v>1.1100000000000001</v>
          </cell>
          <cell r="N29">
            <v>1.1100000000000001</v>
          </cell>
        </row>
        <row r="30">
          <cell r="G30">
            <v>0.6</v>
          </cell>
          <cell r="H30">
            <v>0.6</v>
          </cell>
          <cell r="I30">
            <v>0.6</v>
          </cell>
          <cell r="J30">
            <v>0.6</v>
          </cell>
          <cell r="K30">
            <v>0.6</v>
          </cell>
          <cell r="L30">
            <v>0.6</v>
          </cell>
          <cell r="M30">
            <v>0.6</v>
          </cell>
          <cell r="N30">
            <v>0.6</v>
          </cell>
        </row>
        <row r="31">
          <cell r="G31">
            <v>0.44</v>
          </cell>
          <cell r="H31">
            <v>0.44</v>
          </cell>
          <cell r="I31">
            <v>0.44</v>
          </cell>
          <cell r="J31">
            <v>0.44</v>
          </cell>
          <cell r="K31">
            <v>0.44</v>
          </cell>
          <cell r="L31">
            <v>0.44</v>
          </cell>
          <cell r="M31">
            <v>0.44</v>
          </cell>
          <cell r="N31">
            <v>0.44</v>
          </cell>
        </row>
        <row r="32">
          <cell r="G32">
            <v>1.6</v>
          </cell>
          <cell r="H32">
            <v>1.6</v>
          </cell>
          <cell r="I32">
            <v>1.6</v>
          </cell>
          <cell r="J32">
            <v>1.6</v>
          </cell>
          <cell r="K32">
            <v>1.6</v>
          </cell>
          <cell r="L32">
            <v>1.6</v>
          </cell>
          <cell r="M32">
            <v>1.6</v>
          </cell>
          <cell r="N32">
            <v>1.6</v>
          </cell>
        </row>
        <row r="33">
          <cell r="G33">
            <v>0.24</v>
          </cell>
          <cell r="H33">
            <v>0.24</v>
          </cell>
          <cell r="I33">
            <v>0.24</v>
          </cell>
          <cell r="J33">
            <v>0.24</v>
          </cell>
          <cell r="K33">
            <v>0.24</v>
          </cell>
          <cell r="L33">
            <v>0.24</v>
          </cell>
          <cell r="M33">
            <v>0.24</v>
          </cell>
          <cell r="N33">
            <v>0.24</v>
          </cell>
        </row>
        <row r="36">
          <cell r="G36">
            <v>50.4</v>
          </cell>
          <cell r="H36">
            <v>50.1</v>
          </cell>
          <cell r="I36">
            <v>49.9</v>
          </cell>
          <cell r="J36">
            <v>49.6</v>
          </cell>
          <cell r="K36">
            <v>49.4</v>
          </cell>
          <cell r="L36">
            <v>49.1</v>
          </cell>
          <cell r="M36">
            <v>48.9</v>
          </cell>
          <cell r="N36">
            <v>48.6</v>
          </cell>
        </row>
        <row r="37">
          <cell r="G37">
            <v>0.31</v>
          </cell>
          <cell r="H37">
            <v>0.31</v>
          </cell>
          <cell r="I37">
            <v>0.31</v>
          </cell>
          <cell r="J37">
            <v>0.31</v>
          </cell>
          <cell r="K37">
            <v>0.31</v>
          </cell>
          <cell r="L37">
            <v>0.31</v>
          </cell>
          <cell r="M37">
            <v>0.31</v>
          </cell>
          <cell r="N37">
            <v>0.31</v>
          </cell>
        </row>
        <row r="38">
          <cell r="G38">
            <v>13.6</v>
          </cell>
          <cell r="H38">
            <v>13.6</v>
          </cell>
          <cell r="I38">
            <v>13.6</v>
          </cell>
          <cell r="J38">
            <v>13.6</v>
          </cell>
          <cell r="K38">
            <v>13.6</v>
          </cell>
          <cell r="L38">
            <v>13.6</v>
          </cell>
          <cell r="M38">
            <v>13.6</v>
          </cell>
          <cell r="N38">
            <v>13.6</v>
          </cell>
        </row>
        <row r="39">
          <cell r="G39">
            <v>42.2</v>
          </cell>
          <cell r="H39">
            <v>41.3</v>
          </cell>
          <cell r="I39">
            <v>40.5</v>
          </cell>
          <cell r="J39">
            <v>39.700000000000003</v>
          </cell>
          <cell r="K39">
            <v>38.9</v>
          </cell>
          <cell r="L39">
            <v>38.1</v>
          </cell>
          <cell r="M39">
            <v>37.4</v>
          </cell>
          <cell r="N39">
            <v>36.700000000000003</v>
          </cell>
        </row>
        <row r="40">
          <cell r="G40">
            <v>0.75</v>
          </cell>
          <cell r="H40">
            <v>0.75</v>
          </cell>
          <cell r="I40">
            <v>0.75</v>
          </cell>
          <cell r="J40">
            <v>0.75</v>
          </cell>
          <cell r="K40">
            <v>0.75</v>
          </cell>
          <cell r="L40">
            <v>0.75</v>
          </cell>
          <cell r="M40">
            <v>0.75</v>
          </cell>
          <cell r="N40">
            <v>0.75</v>
          </cell>
        </row>
        <row r="41">
          <cell r="G41">
            <v>22.4</v>
          </cell>
          <cell r="H41">
            <v>22.4</v>
          </cell>
          <cell r="I41">
            <v>22.4</v>
          </cell>
          <cell r="J41">
            <v>22.4</v>
          </cell>
          <cell r="K41">
            <v>22.4</v>
          </cell>
          <cell r="L41">
            <v>22.4</v>
          </cell>
          <cell r="M41">
            <v>22.4</v>
          </cell>
          <cell r="N41">
            <v>22.4</v>
          </cell>
        </row>
        <row r="42">
          <cell r="G42">
            <v>11.2</v>
          </cell>
          <cell r="H42">
            <v>11.2</v>
          </cell>
          <cell r="I42">
            <v>11.2</v>
          </cell>
          <cell r="J42">
            <v>11.2</v>
          </cell>
          <cell r="K42">
            <v>11.2</v>
          </cell>
          <cell r="L42">
            <v>11.2</v>
          </cell>
          <cell r="M42">
            <v>11.2</v>
          </cell>
          <cell r="N42">
            <v>11.2</v>
          </cell>
        </row>
        <row r="43">
          <cell r="G43">
            <v>8.4</v>
          </cell>
          <cell r="H43">
            <v>8.4</v>
          </cell>
          <cell r="I43">
            <v>8.4</v>
          </cell>
          <cell r="J43">
            <v>8.4</v>
          </cell>
          <cell r="K43">
            <v>8.4</v>
          </cell>
          <cell r="L43">
            <v>8.4</v>
          </cell>
          <cell r="M43">
            <v>8.4</v>
          </cell>
          <cell r="N43">
            <v>8.4</v>
          </cell>
        </row>
        <row r="46">
          <cell r="G46">
            <v>0.3</v>
          </cell>
          <cell r="H46">
            <v>0.3</v>
          </cell>
          <cell r="I46">
            <v>0.3</v>
          </cell>
          <cell r="J46">
            <v>0.3</v>
          </cell>
          <cell r="K46">
            <v>0.3</v>
          </cell>
          <cell r="L46">
            <v>0.3</v>
          </cell>
          <cell r="M46">
            <v>0.3</v>
          </cell>
          <cell r="N46">
            <v>0.3</v>
          </cell>
        </row>
        <row r="47">
          <cell r="G47">
            <v>0.17</v>
          </cell>
          <cell r="H47">
            <v>0.17</v>
          </cell>
          <cell r="I47">
            <v>0.17</v>
          </cell>
          <cell r="J47">
            <v>0.17</v>
          </cell>
          <cell r="K47">
            <v>0</v>
          </cell>
          <cell r="L47">
            <v>0</v>
          </cell>
          <cell r="M47">
            <v>0</v>
          </cell>
          <cell r="N47">
            <v>0</v>
          </cell>
        </row>
        <row r="48">
          <cell r="G48">
            <v>0.3</v>
          </cell>
          <cell r="H48">
            <v>0.3</v>
          </cell>
          <cell r="I48">
            <v>0.3</v>
          </cell>
          <cell r="J48">
            <v>0.3</v>
          </cell>
          <cell r="K48">
            <v>0.3</v>
          </cell>
          <cell r="L48">
            <v>0.3</v>
          </cell>
          <cell r="M48">
            <v>0.3</v>
          </cell>
          <cell r="N48">
            <v>0.3</v>
          </cell>
        </row>
        <row r="49">
          <cell r="G49">
            <v>0.19</v>
          </cell>
          <cell r="H49">
            <v>0.19</v>
          </cell>
          <cell r="I49">
            <v>0.19</v>
          </cell>
          <cell r="J49">
            <v>0.19</v>
          </cell>
          <cell r="K49">
            <v>0</v>
          </cell>
          <cell r="L49">
            <v>0</v>
          </cell>
          <cell r="M49">
            <v>0</v>
          </cell>
          <cell r="N49">
            <v>0</v>
          </cell>
        </row>
        <row r="50">
          <cell r="G50">
            <v>0.3</v>
          </cell>
          <cell r="H50">
            <v>0.3</v>
          </cell>
          <cell r="I50">
            <v>0.3</v>
          </cell>
          <cell r="J50">
            <v>0.3</v>
          </cell>
          <cell r="K50">
            <v>0.3</v>
          </cell>
          <cell r="L50">
            <v>0.3</v>
          </cell>
          <cell r="M50">
            <v>0.3</v>
          </cell>
          <cell r="N50">
            <v>0.3</v>
          </cell>
        </row>
        <row r="51">
          <cell r="G51">
            <v>0.03</v>
          </cell>
          <cell r="H51">
            <v>0.03</v>
          </cell>
          <cell r="I51">
            <v>0.03</v>
          </cell>
          <cell r="J51">
            <v>0.03</v>
          </cell>
          <cell r="K51">
            <v>0</v>
          </cell>
          <cell r="L51">
            <v>0</v>
          </cell>
          <cell r="M51">
            <v>0</v>
          </cell>
          <cell r="N51">
            <v>0</v>
          </cell>
        </row>
        <row r="52">
          <cell r="G52">
            <v>0.3</v>
          </cell>
          <cell r="H52">
            <v>0.3</v>
          </cell>
          <cell r="I52">
            <v>0.3</v>
          </cell>
          <cell r="J52">
            <v>0.3</v>
          </cell>
          <cell r="K52">
            <v>0.3</v>
          </cell>
          <cell r="L52">
            <v>0.3</v>
          </cell>
          <cell r="M52">
            <v>0.3</v>
          </cell>
          <cell r="N52">
            <v>0.3</v>
          </cell>
        </row>
        <row r="53">
          <cell r="G53">
            <v>0.02</v>
          </cell>
          <cell r="H53">
            <v>0.02</v>
          </cell>
          <cell r="I53">
            <v>0.02</v>
          </cell>
          <cell r="J53">
            <v>0.02</v>
          </cell>
          <cell r="K53">
            <v>0</v>
          </cell>
          <cell r="L53">
            <v>0</v>
          </cell>
          <cell r="M53">
            <v>0</v>
          </cell>
          <cell r="N53">
            <v>0</v>
          </cell>
        </row>
        <row r="56">
          <cell r="F56">
            <v>5.0000000000000001E-3</v>
          </cell>
        </row>
        <row r="59">
          <cell r="F59">
            <v>43.4</v>
          </cell>
        </row>
        <row r="62">
          <cell r="F62">
            <v>0.42</v>
          </cell>
        </row>
        <row r="65">
          <cell r="F65">
            <v>0.53500000000000003</v>
          </cell>
        </row>
      </sheetData>
      <sheetData sheetId="5"/>
      <sheetData sheetId="6">
        <row r="8">
          <cell r="D8">
            <v>244.67500000000001</v>
          </cell>
          <cell r="E8">
            <v>251.733</v>
          </cell>
          <cell r="F8">
            <v>256.66699999999997</v>
          </cell>
          <cell r="G8">
            <v>259.43299999999999</v>
          </cell>
          <cell r="H8">
            <v>264.99200000000002</v>
          </cell>
          <cell r="I8">
            <v>274.90800000000002</v>
          </cell>
        </row>
        <row r="9">
          <cell r="D9">
            <v>1</v>
          </cell>
          <cell r="E9">
            <v>1.0288464289363441</v>
          </cell>
          <cell r="F9">
            <v>1.0490119546336976</v>
          </cell>
          <cell r="G9">
            <v>1.0603167467048125</v>
          </cell>
          <cell r="H9">
            <v>1.0830366813119445</v>
          </cell>
          <cell r="I9">
            <v>1.1235639113109226</v>
          </cell>
          <cell r="J9">
            <v>0</v>
          </cell>
          <cell r="K9">
            <v>0</v>
          </cell>
          <cell r="L9">
            <v>0</v>
          </cell>
          <cell r="M9">
            <v>0</v>
          </cell>
          <cell r="N9">
            <v>0</v>
          </cell>
        </row>
        <row r="32">
          <cell r="G32">
            <v>1.0820000000000001</v>
          </cell>
          <cell r="H32">
            <v>1.087</v>
          </cell>
          <cell r="I32">
            <v>1.121</v>
          </cell>
          <cell r="J32">
            <v>1.159</v>
          </cell>
          <cell r="K32">
            <v>1.1240000000000001</v>
          </cell>
          <cell r="L32">
            <v>0</v>
          </cell>
          <cell r="M32">
            <v>0</v>
          </cell>
          <cell r="N32">
            <v>0</v>
          </cell>
        </row>
        <row r="35">
          <cell r="G35">
            <v>0.2</v>
          </cell>
          <cell r="H35">
            <v>0.2</v>
          </cell>
          <cell r="I35">
            <v>0.19</v>
          </cell>
        </row>
        <row r="39">
          <cell r="F39">
            <v>1.0468999999999999</v>
          </cell>
          <cell r="G39">
            <v>1.0375749999999999</v>
          </cell>
          <cell r="H39">
            <v>1.0367299999999999</v>
          </cell>
          <cell r="I39">
            <v>1.0358849999999999</v>
          </cell>
          <cell r="J39">
            <v>1</v>
          </cell>
          <cell r="K39">
            <v>1</v>
          </cell>
          <cell r="L39">
            <v>1</v>
          </cell>
          <cell r="M39">
            <v>1</v>
          </cell>
          <cell r="N39">
            <v>1</v>
          </cell>
        </row>
        <row r="44">
          <cell r="G44">
            <v>0</v>
          </cell>
          <cell r="H44">
            <v>0.3</v>
          </cell>
          <cell r="I44">
            <v>-4.0999999999999996</v>
          </cell>
          <cell r="J44">
            <v>-4</v>
          </cell>
        </row>
        <row r="47">
          <cell r="F47">
            <v>355.87</v>
          </cell>
          <cell r="G47">
            <v>391.37700000000001</v>
          </cell>
          <cell r="H47">
            <v>386.80900000000003</v>
          </cell>
          <cell r="I47">
            <v>377.35319400333327</v>
          </cell>
        </row>
        <row r="48">
          <cell r="F48">
            <v>352.23973879931225</v>
          </cell>
        </row>
        <row r="50">
          <cell r="D50">
            <v>0.5</v>
          </cell>
          <cell r="E50">
            <v>0.5</v>
          </cell>
          <cell r="F50">
            <v>0.5</v>
          </cell>
          <cell r="G50">
            <v>0.5</v>
          </cell>
          <cell r="H50">
            <v>0.33561643835616445</v>
          </cell>
          <cell r="I50">
            <v>0.35273972602739728</v>
          </cell>
        </row>
        <row r="53">
          <cell r="G53">
            <v>1.22</v>
          </cell>
          <cell r="H53">
            <v>1.03</v>
          </cell>
          <cell r="I53">
            <v>1.333</v>
          </cell>
          <cell r="J53">
            <v>0</v>
          </cell>
          <cell r="K53">
            <v>0</v>
          </cell>
          <cell r="L53">
            <v>0</v>
          </cell>
          <cell r="M53">
            <v>0</v>
          </cell>
          <cell r="N53">
            <v>0</v>
          </cell>
        </row>
        <row r="54">
          <cell r="G54">
            <v>42.281999999999996</v>
          </cell>
          <cell r="H54">
            <v>43.73</v>
          </cell>
          <cell r="I54">
            <v>34.823</v>
          </cell>
          <cell r="J54">
            <v>0</v>
          </cell>
          <cell r="K54">
            <v>0</v>
          </cell>
          <cell r="L54">
            <v>0</v>
          </cell>
          <cell r="M54">
            <v>0</v>
          </cell>
          <cell r="N54">
            <v>0</v>
          </cell>
        </row>
        <row r="55">
          <cell r="G55">
            <v>23.559000000000001</v>
          </cell>
          <cell r="H55">
            <v>24.091000000000001</v>
          </cell>
          <cell r="I55">
            <v>25.164999999999999</v>
          </cell>
          <cell r="J55">
            <v>0</v>
          </cell>
          <cell r="K55">
            <v>0</v>
          </cell>
          <cell r="L55">
            <v>0</v>
          </cell>
          <cell r="M55">
            <v>0</v>
          </cell>
          <cell r="N55">
            <v>0</v>
          </cell>
        </row>
        <row r="56">
          <cell r="G56">
            <v>0.57099999999999995</v>
          </cell>
          <cell r="H56">
            <v>1.1859999999999999</v>
          </cell>
          <cell r="I56">
            <v>1.226</v>
          </cell>
          <cell r="J56">
            <v>0</v>
          </cell>
          <cell r="K56">
            <v>0</v>
          </cell>
          <cell r="L56">
            <v>0</v>
          </cell>
          <cell r="M56">
            <v>0</v>
          </cell>
          <cell r="N56">
            <v>0</v>
          </cell>
        </row>
        <row r="57">
          <cell r="G57">
            <v>0.92900000000000005</v>
          </cell>
          <cell r="H57">
            <v>1.306</v>
          </cell>
          <cell r="I57">
            <v>1.0589999999999999</v>
          </cell>
          <cell r="J57">
            <v>0</v>
          </cell>
          <cell r="K57">
            <v>0</v>
          </cell>
          <cell r="L57">
            <v>0</v>
          </cell>
          <cell r="M57">
            <v>0</v>
          </cell>
          <cell r="N57">
            <v>0</v>
          </cell>
        </row>
        <row r="59">
          <cell r="G59">
            <v>0</v>
          </cell>
          <cell r="H59">
            <v>0</v>
          </cell>
          <cell r="I59">
            <v>0</v>
          </cell>
          <cell r="J59">
            <v>0</v>
          </cell>
          <cell r="K59">
            <v>0</v>
          </cell>
          <cell r="L59">
            <v>0</v>
          </cell>
          <cell r="M59">
            <v>0</v>
          </cell>
          <cell r="N59">
            <v>0</v>
          </cell>
        </row>
        <row r="60">
          <cell r="G60">
            <v>0</v>
          </cell>
          <cell r="H60">
            <v>0</v>
          </cell>
          <cell r="I60">
            <v>0</v>
          </cell>
          <cell r="J60">
            <v>0</v>
          </cell>
          <cell r="K60">
            <v>0</v>
          </cell>
          <cell r="L60">
            <v>0</v>
          </cell>
          <cell r="M60">
            <v>0</v>
          </cell>
          <cell r="N60">
            <v>0</v>
          </cell>
        </row>
        <row r="65">
          <cell r="E65">
            <v>-2.5999999999999999E-2</v>
          </cell>
          <cell r="F65">
            <v>-0.184</v>
          </cell>
        </row>
        <row r="66">
          <cell r="G66">
            <v>0.89</v>
          </cell>
          <cell r="H66">
            <v>0.72799999999999998</v>
          </cell>
        </row>
        <row r="67">
          <cell r="G67">
            <v>8.7899999999999991</v>
          </cell>
          <cell r="H67">
            <v>8.7409999999999997</v>
          </cell>
          <cell r="I67">
            <v>8.8219999999999992</v>
          </cell>
          <cell r="J67">
            <v>0</v>
          </cell>
          <cell r="K67">
            <v>0</v>
          </cell>
          <cell r="L67">
            <v>0</v>
          </cell>
          <cell r="M67">
            <v>0</v>
          </cell>
          <cell r="N67">
            <v>0</v>
          </cell>
        </row>
        <row r="68">
          <cell r="G68">
            <v>8.1999999999999993</v>
          </cell>
          <cell r="H68">
            <v>8.1999999999999993</v>
          </cell>
          <cell r="I68">
            <v>8.1999999999999993</v>
          </cell>
          <cell r="J68">
            <v>8.1999999999999993</v>
          </cell>
          <cell r="K68">
            <v>8.1999999999999993</v>
          </cell>
          <cell r="L68">
            <v>8.1999999999999993</v>
          </cell>
          <cell r="M68">
            <v>8.1999999999999993</v>
          </cell>
          <cell r="N68">
            <v>8.1999999999999993</v>
          </cell>
        </row>
        <row r="69">
          <cell r="G69">
            <v>5.0000000000000001E-3</v>
          </cell>
          <cell r="H69">
            <v>6.0000000000000001E-3</v>
          </cell>
          <cell r="I69">
            <v>0.01</v>
          </cell>
          <cell r="J69">
            <v>0</v>
          </cell>
          <cell r="K69">
            <v>0</v>
          </cell>
          <cell r="L69">
            <v>0</v>
          </cell>
          <cell r="M69">
            <v>0</v>
          </cell>
          <cell r="N69">
            <v>0</v>
          </cell>
        </row>
        <row r="70">
          <cell r="G70">
            <v>8.36</v>
          </cell>
          <cell r="H70">
            <v>8.4309999999999992</v>
          </cell>
          <cell r="I70">
            <v>8.5210000000000008</v>
          </cell>
          <cell r="J70">
            <v>0</v>
          </cell>
          <cell r="K70">
            <v>0</v>
          </cell>
          <cell r="L70">
            <v>0</v>
          </cell>
          <cell r="M70">
            <v>0</v>
          </cell>
          <cell r="N70">
            <v>0</v>
          </cell>
        </row>
        <row r="71">
          <cell r="G71">
            <v>8.1999999999999993</v>
          </cell>
          <cell r="H71">
            <v>8.1999999999999993</v>
          </cell>
          <cell r="I71">
            <v>8.1999999999999993</v>
          </cell>
          <cell r="J71">
            <v>8.1999999999999993</v>
          </cell>
          <cell r="K71">
            <v>8.1999999999999993</v>
          </cell>
          <cell r="L71">
            <v>8.1999999999999993</v>
          </cell>
          <cell r="M71">
            <v>8.1999999999999993</v>
          </cell>
          <cell r="N71">
            <v>8.1999999999999993</v>
          </cell>
        </row>
        <row r="72">
          <cell r="G72">
            <v>8.84</v>
          </cell>
          <cell r="H72">
            <v>9.0449999999999999</v>
          </cell>
          <cell r="I72">
            <v>8.9480000000000004</v>
          </cell>
          <cell r="J72">
            <v>0</v>
          </cell>
          <cell r="K72">
            <v>0</v>
          </cell>
          <cell r="L72">
            <v>0</v>
          </cell>
          <cell r="M72">
            <v>0</v>
          </cell>
          <cell r="N72">
            <v>0</v>
          </cell>
        </row>
        <row r="73">
          <cell r="G73">
            <v>8.1999999999999993</v>
          </cell>
          <cell r="H73">
            <v>8.1999999999999993</v>
          </cell>
          <cell r="I73">
            <v>8.1999999999999993</v>
          </cell>
          <cell r="J73">
            <v>8.1999999999999993</v>
          </cell>
          <cell r="K73">
            <v>8.1999999999999993</v>
          </cell>
          <cell r="L73">
            <v>8.1999999999999993</v>
          </cell>
          <cell r="M73">
            <v>8.1999999999999993</v>
          </cell>
          <cell r="N73">
            <v>8.1999999999999993</v>
          </cell>
        </row>
        <row r="74">
          <cell r="G74">
            <v>23.314</v>
          </cell>
          <cell r="H74">
            <v>18.925999999999998</v>
          </cell>
          <cell r="I74">
            <v>12.914999999999999</v>
          </cell>
          <cell r="J74">
            <v>0</v>
          </cell>
          <cell r="K74">
            <v>0</v>
          </cell>
          <cell r="L74">
            <v>0</v>
          </cell>
          <cell r="M74">
            <v>0</v>
          </cell>
          <cell r="N74">
            <v>0</v>
          </cell>
        </row>
        <row r="75">
          <cell r="G75">
            <v>4.2290000000000001</v>
          </cell>
          <cell r="H75">
            <v>3.206</v>
          </cell>
          <cell r="I75">
            <v>2.6779999999999999</v>
          </cell>
          <cell r="J75">
            <v>0</v>
          </cell>
          <cell r="K75">
            <v>0</v>
          </cell>
          <cell r="L75">
            <v>0</v>
          </cell>
          <cell r="M75">
            <v>0</v>
          </cell>
          <cell r="N75">
            <v>0</v>
          </cell>
        </row>
        <row r="76">
          <cell r="G76">
            <v>0</v>
          </cell>
          <cell r="H76">
            <v>0</v>
          </cell>
          <cell r="I76">
            <v>0</v>
          </cell>
          <cell r="J76">
            <v>0</v>
          </cell>
          <cell r="K76">
            <v>0</v>
          </cell>
          <cell r="L76">
            <v>0</v>
          </cell>
          <cell r="M76">
            <v>0</v>
          </cell>
          <cell r="N76">
            <v>0</v>
          </cell>
        </row>
        <row r="77">
          <cell r="G77">
            <v>0</v>
          </cell>
          <cell r="H77">
            <v>0</v>
          </cell>
          <cell r="I77">
            <v>0</v>
          </cell>
          <cell r="J77">
            <v>0</v>
          </cell>
          <cell r="K77">
            <v>0</v>
          </cell>
          <cell r="L77">
            <v>0</v>
          </cell>
          <cell r="M77">
            <v>0</v>
          </cell>
          <cell r="N77">
            <v>0</v>
          </cell>
        </row>
        <row r="78">
          <cell r="G78">
            <v>8.33</v>
          </cell>
          <cell r="H78">
            <v>8.33</v>
          </cell>
          <cell r="I78">
            <v>8.33</v>
          </cell>
          <cell r="J78">
            <v>8.33</v>
          </cell>
          <cell r="K78">
            <v>8.33</v>
          </cell>
          <cell r="L78">
            <v>8.33</v>
          </cell>
          <cell r="M78">
            <v>8.33</v>
          </cell>
          <cell r="N78">
            <v>8.33</v>
          </cell>
        </row>
        <row r="81">
          <cell r="E81">
            <v>7.1040000000000001</v>
          </cell>
          <cell r="F81">
            <v>11.268000000000001</v>
          </cell>
        </row>
        <row r="82">
          <cell r="G82">
            <v>46.912999999999997</v>
          </cell>
          <cell r="H82">
            <v>41.781999999999996</v>
          </cell>
          <cell r="I82">
            <v>40.283000000000001</v>
          </cell>
          <cell r="J82">
            <v>0</v>
          </cell>
          <cell r="K82">
            <v>0</v>
          </cell>
          <cell r="L82">
            <v>0</v>
          </cell>
          <cell r="M82">
            <v>0</v>
          </cell>
          <cell r="N82">
            <v>0</v>
          </cell>
        </row>
        <row r="83">
          <cell r="G83">
            <v>3.1040000000000001</v>
          </cell>
          <cell r="H83">
            <v>2.2160000000000002</v>
          </cell>
          <cell r="I83">
            <v>2.056</v>
          </cell>
          <cell r="J83">
            <v>0</v>
          </cell>
          <cell r="K83">
            <v>0</v>
          </cell>
          <cell r="L83">
            <v>0</v>
          </cell>
          <cell r="M83">
            <v>0</v>
          </cell>
          <cell r="N83">
            <v>0</v>
          </cell>
        </row>
        <row r="84">
          <cell r="G84">
            <v>3.51</v>
          </cell>
          <cell r="H84">
            <v>4.5110000000000001</v>
          </cell>
          <cell r="I84">
            <v>1.591</v>
          </cell>
          <cell r="J84">
            <v>0</v>
          </cell>
          <cell r="K84">
            <v>0</v>
          </cell>
          <cell r="L84">
            <v>0</v>
          </cell>
          <cell r="M84">
            <v>0</v>
          </cell>
          <cell r="N84">
            <v>0</v>
          </cell>
        </row>
        <row r="85">
          <cell r="G85">
            <v>0</v>
          </cell>
          <cell r="H85">
            <v>0</v>
          </cell>
          <cell r="I85">
            <v>2E-3</v>
          </cell>
          <cell r="J85">
            <v>0</v>
          </cell>
          <cell r="K85">
            <v>0</v>
          </cell>
          <cell r="L85">
            <v>0</v>
          </cell>
          <cell r="M85">
            <v>0</v>
          </cell>
          <cell r="N85">
            <v>0</v>
          </cell>
        </row>
        <row r="86">
          <cell r="G86">
            <v>0</v>
          </cell>
          <cell r="H86">
            <v>0</v>
          </cell>
          <cell r="I86">
            <v>0</v>
          </cell>
          <cell r="J86">
            <v>0</v>
          </cell>
          <cell r="K86">
            <v>0</v>
          </cell>
          <cell r="L86">
            <v>0</v>
          </cell>
          <cell r="M86">
            <v>0</v>
          </cell>
          <cell r="N86">
            <v>0</v>
          </cell>
        </row>
        <row r="87">
          <cell r="G87">
            <v>3.7</v>
          </cell>
          <cell r="H87">
            <v>3.65</v>
          </cell>
          <cell r="I87">
            <v>3.1040000000000001</v>
          </cell>
          <cell r="J87">
            <v>2.2160000000000002</v>
          </cell>
          <cell r="K87">
            <v>2.056</v>
          </cell>
          <cell r="L87">
            <v>0</v>
          </cell>
          <cell r="M87">
            <v>0</v>
          </cell>
          <cell r="N87">
            <v>0</v>
          </cell>
        </row>
        <row r="88">
          <cell r="G88">
            <v>3.46</v>
          </cell>
          <cell r="H88">
            <v>3.7</v>
          </cell>
          <cell r="I88">
            <v>3.65</v>
          </cell>
          <cell r="J88">
            <v>3.1040000000000001</v>
          </cell>
          <cell r="K88">
            <v>2.2160000000000002</v>
          </cell>
          <cell r="L88">
            <v>2.056</v>
          </cell>
          <cell r="M88">
            <v>0</v>
          </cell>
          <cell r="N88">
            <v>0</v>
          </cell>
        </row>
        <row r="89">
          <cell r="G89">
            <v>2.88</v>
          </cell>
          <cell r="H89">
            <v>3.46</v>
          </cell>
          <cell r="I89">
            <v>3.7</v>
          </cell>
          <cell r="J89">
            <v>3.65</v>
          </cell>
          <cell r="K89">
            <v>3.1040000000000001</v>
          </cell>
          <cell r="L89">
            <v>2.2160000000000002</v>
          </cell>
          <cell r="M89">
            <v>2.056</v>
          </cell>
          <cell r="N89">
            <v>0</v>
          </cell>
        </row>
        <row r="90">
          <cell r="G90">
            <v>30.99</v>
          </cell>
          <cell r="H90">
            <v>26.452999999999999</v>
          </cell>
          <cell r="I90">
            <v>28.283000000000001</v>
          </cell>
          <cell r="J90">
            <v>0</v>
          </cell>
          <cell r="K90">
            <v>0</v>
          </cell>
          <cell r="L90">
            <v>0</v>
          </cell>
          <cell r="M90">
            <v>0</v>
          </cell>
          <cell r="N90">
            <v>0</v>
          </cell>
        </row>
        <row r="91">
          <cell r="G91">
            <v>7.5720000000000001</v>
          </cell>
          <cell r="H91">
            <v>5.694</v>
          </cell>
          <cell r="I91">
            <v>5.8209999999999997</v>
          </cell>
          <cell r="J91">
            <v>0</v>
          </cell>
          <cell r="K91">
            <v>0</v>
          </cell>
          <cell r="L91">
            <v>0</v>
          </cell>
          <cell r="M91">
            <v>0</v>
          </cell>
          <cell r="N91">
            <v>0</v>
          </cell>
        </row>
        <row r="92">
          <cell r="G92">
            <v>0.38300000000000001</v>
          </cell>
          <cell r="H92">
            <v>0.28599999999999998</v>
          </cell>
          <cell r="I92">
            <v>0.08</v>
          </cell>
          <cell r="J92">
            <v>0</v>
          </cell>
          <cell r="K92">
            <v>0</v>
          </cell>
          <cell r="L92">
            <v>0</v>
          </cell>
          <cell r="M92">
            <v>0</v>
          </cell>
          <cell r="N92">
            <v>0</v>
          </cell>
        </row>
        <row r="93">
          <cell r="G93">
            <v>0</v>
          </cell>
          <cell r="H93">
            <v>0</v>
          </cell>
          <cell r="I93">
            <v>1E-3</v>
          </cell>
          <cell r="J93">
            <v>0</v>
          </cell>
          <cell r="K93">
            <v>0</v>
          </cell>
          <cell r="L93">
            <v>0</v>
          </cell>
          <cell r="M93">
            <v>0</v>
          </cell>
          <cell r="N93">
            <v>0</v>
          </cell>
        </row>
        <row r="94">
          <cell r="G94">
            <v>0</v>
          </cell>
          <cell r="H94">
            <v>0</v>
          </cell>
          <cell r="I94">
            <v>0</v>
          </cell>
          <cell r="J94">
            <v>0</v>
          </cell>
          <cell r="K94">
            <v>0</v>
          </cell>
          <cell r="L94">
            <v>0</v>
          </cell>
          <cell r="M94">
            <v>0</v>
          </cell>
          <cell r="N94">
            <v>0</v>
          </cell>
        </row>
        <row r="95">
          <cell r="G95">
            <v>8.89</v>
          </cell>
          <cell r="H95">
            <v>9.0500000000000007</v>
          </cell>
          <cell r="I95">
            <v>7.5720000000000001</v>
          </cell>
          <cell r="J95">
            <v>5.694</v>
          </cell>
          <cell r="K95">
            <v>5.8209999999999997</v>
          </cell>
          <cell r="L95">
            <v>0</v>
          </cell>
          <cell r="M95">
            <v>0</v>
          </cell>
          <cell r="N95">
            <v>0</v>
          </cell>
        </row>
        <row r="96">
          <cell r="G96">
            <v>8.36</v>
          </cell>
          <cell r="H96">
            <v>8.89</v>
          </cell>
          <cell r="I96">
            <v>9.0500000000000007</v>
          </cell>
          <cell r="J96">
            <v>7.5720000000000001</v>
          </cell>
          <cell r="K96">
            <v>5.694</v>
          </cell>
          <cell r="L96">
            <v>5.8209999999999997</v>
          </cell>
          <cell r="M96">
            <v>0</v>
          </cell>
          <cell r="N96">
            <v>0</v>
          </cell>
        </row>
        <row r="97">
          <cell r="G97">
            <v>6.94</v>
          </cell>
          <cell r="H97">
            <v>8.36</v>
          </cell>
          <cell r="I97">
            <v>8.89</v>
          </cell>
          <cell r="J97">
            <v>9.0500000000000007</v>
          </cell>
          <cell r="K97">
            <v>7.5720000000000001</v>
          </cell>
          <cell r="L97">
            <v>5.694</v>
          </cell>
          <cell r="M97">
            <v>5.8209999999999997</v>
          </cell>
          <cell r="N97">
            <v>0</v>
          </cell>
        </row>
        <row r="98">
          <cell r="G98">
            <v>0</v>
          </cell>
          <cell r="H98">
            <v>0</v>
          </cell>
          <cell r="I98">
            <v>1.0999999999999999E-2</v>
          </cell>
          <cell r="J98">
            <v>0</v>
          </cell>
          <cell r="K98">
            <v>0</v>
          </cell>
          <cell r="L98">
            <v>0</v>
          </cell>
          <cell r="M98">
            <v>0</v>
          </cell>
          <cell r="N98">
            <v>0</v>
          </cell>
        </row>
        <row r="99">
          <cell r="G99">
            <v>0</v>
          </cell>
          <cell r="H99">
            <v>0</v>
          </cell>
          <cell r="I99">
            <v>1.0999999999999999E-2</v>
          </cell>
          <cell r="J99">
            <v>0</v>
          </cell>
          <cell r="K99">
            <v>0</v>
          </cell>
          <cell r="L99">
            <v>0</v>
          </cell>
          <cell r="M99">
            <v>0</v>
          </cell>
          <cell r="N99">
            <v>0</v>
          </cell>
        </row>
        <row r="100">
          <cell r="G100">
            <v>1.2</v>
          </cell>
          <cell r="H100">
            <v>1.2</v>
          </cell>
          <cell r="I100">
            <v>1.2</v>
          </cell>
          <cell r="J100">
            <v>1.2</v>
          </cell>
          <cell r="K100">
            <v>1.2</v>
          </cell>
          <cell r="L100">
            <v>1.2</v>
          </cell>
          <cell r="M100">
            <v>1.2</v>
          </cell>
          <cell r="N100">
            <v>1.2</v>
          </cell>
        </row>
        <row r="101">
          <cell r="G101">
            <v>6.8000000000000005E-2</v>
          </cell>
          <cell r="H101">
            <v>2.5000000000000001E-2</v>
          </cell>
          <cell r="I101">
            <v>8.3000000000000004E-2</v>
          </cell>
          <cell r="J101">
            <v>0</v>
          </cell>
          <cell r="K101">
            <v>0</v>
          </cell>
          <cell r="L101">
            <v>0</v>
          </cell>
          <cell r="M101">
            <v>0</v>
          </cell>
          <cell r="N101">
            <v>0</v>
          </cell>
        </row>
        <row r="102">
          <cell r="G102">
            <v>3.3000000000000002E-2</v>
          </cell>
          <cell r="H102">
            <v>1.2E-2</v>
          </cell>
          <cell r="I102">
            <v>4.7E-2</v>
          </cell>
          <cell r="J102">
            <v>0</v>
          </cell>
          <cell r="K102">
            <v>0</v>
          </cell>
          <cell r="L102">
            <v>0</v>
          </cell>
          <cell r="M102">
            <v>0</v>
          </cell>
          <cell r="N102">
            <v>0</v>
          </cell>
        </row>
        <row r="103">
          <cell r="G103">
            <v>0</v>
          </cell>
          <cell r="H103">
            <v>0</v>
          </cell>
          <cell r="I103">
            <v>0</v>
          </cell>
        </row>
        <row r="106">
          <cell r="G106">
            <v>0</v>
          </cell>
          <cell r="H106">
            <v>0</v>
          </cell>
        </row>
        <row r="109">
          <cell r="G109">
            <v>5.25</v>
          </cell>
          <cell r="H109">
            <v>4.9219999999999997</v>
          </cell>
          <cell r="I109">
            <v>3.2080000000000002</v>
          </cell>
          <cell r="J109">
            <v>0</v>
          </cell>
          <cell r="K109">
            <v>0</v>
          </cell>
          <cell r="L109">
            <v>0</v>
          </cell>
          <cell r="M109">
            <v>0</v>
          </cell>
          <cell r="N109">
            <v>0</v>
          </cell>
        </row>
        <row r="110">
          <cell r="G110">
            <v>8.2100000000000009</v>
          </cell>
          <cell r="H110">
            <v>8.2100000000000009</v>
          </cell>
          <cell r="I110">
            <v>8.2100000000000009</v>
          </cell>
          <cell r="J110">
            <v>8.2100000000000009</v>
          </cell>
        </row>
        <row r="111">
          <cell r="G111">
            <v>7.3259999999999996</v>
          </cell>
          <cell r="H111">
            <v>6.31</v>
          </cell>
          <cell r="I111">
            <v>7.0060000000000002</v>
          </cell>
          <cell r="J111">
            <v>0</v>
          </cell>
          <cell r="K111">
            <v>0</v>
          </cell>
          <cell r="L111">
            <v>0</v>
          </cell>
          <cell r="M111">
            <v>0</v>
          </cell>
          <cell r="N111">
            <v>0</v>
          </cell>
        </row>
        <row r="112">
          <cell r="G112">
            <v>11.73</v>
          </cell>
          <cell r="H112">
            <v>11.73</v>
          </cell>
          <cell r="I112">
            <v>11.73</v>
          </cell>
          <cell r="J112">
            <v>11.73</v>
          </cell>
        </row>
        <row r="113">
          <cell r="G113">
            <v>36.23828125</v>
          </cell>
          <cell r="H113">
            <v>50.626206896551722</v>
          </cell>
          <cell r="I113">
            <v>59.231999999999999</v>
          </cell>
          <cell r="J113">
            <v>0</v>
          </cell>
          <cell r="K113">
            <v>0</v>
          </cell>
          <cell r="L113">
            <v>0</v>
          </cell>
          <cell r="M113">
            <v>0</v>
          </cell>
          <cell r="N113">
            <v>0</v>
          </cell>
        </row>
        <row r="114">
          <cell r="G114">
            <v>42.08</v>
          </cell>
          <cell r="H114">
            <v>42.08</v>
          </cell>
          <cell r="I114">
            <v>42.08</v>
          </cell>
          <cell r="J114">
            <v>42.08</v>
          </cell>
        </row>
        <row r="115">
          <cell r="G115">
            <v>43.362348178137651</v>
          </cell>
          <cell r="H115">
            <v>64.468085106382972</v>
          </cell>
          <cell r="I115">
            <v>69.462000000000003</v>
          </cell>
          <cell r="J115">
            <v>0</v>
          </cell>
          <cell r="K115">
            <v>0</v>
          </cell>
          <cell r="L115">
            <v>0</v>
          </cell>
          <cell r="M115">
            <v>0</v>
          </cell>
          <cell r="N115">
            <v>0</v>
          </cell>
        </row>
        <row r="116">
          <cell r="G116">
            <v>52.7</v>
          </cell>
          <cell r="H116">
            <v>52.7</v>
          </cell>
          <cell r="I116">
            <v>52.7</v>
          </cell>
          <cell r="J116">
            <v>52.7</v>
          </cell>
        </row>
        <row r="119">
          <cell r="G119">
            <v>0</v>
          </cell>
          <cell r="H119">
            <v>0.38500000000000001</v>
          </cell>
          <cell r="I119">
            <v>0</v>
          </cell>
          <cell r="K119">
            <v>0</v>
          </cell>
          <cell r="M119">
            <v>0</v>
          </cell>
          <cell r="N119">
            <v>0</v>
          </cell>
        </row>
        <row r="122">
          <cell r="G122">
            <v>1.694</v>
          </cell>
          <cell r="H122">
            <v>1.67</v>
          </cell>
          <cell r="I122">
            <v>1.1040000000000001</v>
          </cell>
          <cell r="J122">
            <v>0</v>
          </cell>
          <cell r="K122">
            <v>0</v>
          </cell>
          <cell r="L122">
            <v>0</v>
          </cell>
          <cell r="M122">
            <v>0</v>
          </cell>
          <cell r="N122">
            <v>0</v>
          </cell>
        </row>
        <row r="123">
          <cell r="G123">
            <v>9.1999999999999998E-2</v>
          </cell>
          <cell r="H123">
            <v>9.6000000000000002E-2</v>
          </cell>
          <cell r="I123">
            <v>8.7999999999999995E-2</v>
          </cell>
          <cell r="J123">
            <v>0</v>
          </cell>
          <cell r="K123">
            <v>0</v>
          </cell>
          <cell r="L123">
            <v>0</v>
          </cell>
          <cell r="M123">
            <v>0</v>
          </cell>
          <cell r="N123">
            <v>0</v>
          </cell>
        </row>
        <row r="124">
          <cell r="G124">
            <v>0</v>
          </cell>
          <cell r="H124">
            <v>0</v>
          </cell>
        </row>
        <row r="125">
          <cell r="G125">
            <v>0.9</v>
          </cell>
          <cell r="H125">
            <v>0.9</v>
          </cell>
          <cell r="I125">
            <v>0.9</v>
          </cell>
          <cell r="J125">
            <v>0.9</v>
          </cell>
          <cell r="K125">
            <v>0.9</v>
          </cell>
          <cell r="L125">
            <v>0.9</v>
          </cell>
          <cell r="M125">
            <v>0.9</v>
          </cell>
          <cell r="N125">
            <v>0.9</v>
          </cell>
        </row>
        <row r="128">
          <cell r="G128">
            <v>1.3859999999999999</v>
          </cell>
          <cell r="H128">
            <v>7.2999999999999995E-2</v>
          </cell>
          <cell r="I128">
            <v>0.21199999999999999</v>
          </cell>
          <cell r="J128">
            <v>0.57399999999999995</v>
          </cell>
        </row>
        <row r="129">
          <cell r="G129">
            <v>0</v>
          </cell>
          <cell r="H129">
            <v>0</v>
          </cell>
          <cell r="I129">
            <v>0</v>
          </cell>
        </row>
        <row r="133">
          <cell r="G133">
            <v>0</v>
          </cell>
          <cell r="H133">
            <v>0</v>
          </cell>
          <cell r="I133">
            <v>0</v>
          </cell>
        </row>
        <row r="136">
          <cell r="G136">
            <v>2.5300000000000001E-3</v>
          </cell>
          <cell r="H136">
            <v>7.92E-3</v>
          </cell>
          <cell r="I136">
            <v>6.0000000000000001E-3</v>
          </cell>
        </row>
        <row r="139">
          <cell r="G139">
            <v>2.121</v>
          </cell>
          <cell r="H139">
            <v>2.298</v>
          </cell>
          <cell r="I139">
            <v>2.0459999999999998</v>
          </cell>
          <cell r="J139">
            <v>0</v>
          </cell>
          <cell r="K139">
            <v>0</v>
          </cell>
          <cell r="L139">
            <v>0</v>
          </cell>
          <cell r="M139">
            <v>0</v>
          </cell>
          <cell r="N139">
            <v>0</v>
          </cell>
        </row>
        <row r="140">
          <cell r="G140">
            <v>81.477000000000004</v>
          </cell>
          <cell r="H140">
            <v>83.847999999999999</v>
          </cell>
          <cell r="I140">
            <v>53.015999999999998</v>
          </cell>
          <cell r="J140">
            <v>0</v>
          </cell>
          <cell r="K140">
            <v>0</v>
          </cell>
          <cell r="L140">
            <v>0</v>
          </cell>
          <cell r="M140">
            <v>0</v>
          </cell>
          <cell r="N140">
            <v>0</v>
          </cell>
        </row>
        <row r="141">
          <cell r="G141">
            <v>0</v>
          </cell>
          <cell r="H141">
            <v>0</v>
          </cell>
          <cell r="I141">
            <v>0</v>
          </cell>
          <cell r="J141">
            <v>0</v>
          </cell>
          <cell r="K141">
            <v>0</v>
          </cell>
          <cell r="L141">
            <v>0</v>
          </cell>
          <cell r="M141">
            <v>0</v>
          </cell>
          <cell r="N141">
            <v>0</v>
          </cell>
        </row>
        <row r="142">
          <cell r="G142">
            <v>0.152</v>
          </cell>
          <cell r="H142">
            <v>0.109</v>
          </cell>
          <cell r="I142">
            <v>4.2000000000000003E-2</v>
          </cell>
          <cell r="J142">
            <v>0</v>
          </cell>
          <cell r="K142">
            <v>0</v>
          </cell>
          <cell r="L142">
            <v>0</v>
          </cell>
          <cell r="M142">
            <v>0</v>
          </cell>
          <cell r="N142">
            <v>0</v>
          </cell>
        </row>
        <row r="143">
          <cell r="G143">
            <v>0</v>
          </cell>
          <cell r="H143">
            <v>0</v>
          </cell>
          <cell r="I143">
            <v>0</v>
          </cell>
          <cell r="J143">
            <v>0</v>
          </cell>
          <cell r="K143">
            <v>0</v>
          </cell>
          <cell r="L143">
            <v>0</v>
          </cell>
          <cell r="M143">
            <v>0</v>
          </cell>
          <cell r="N143">
            <v>0</v>
          </cell>
        </row>
      </sheetData>
      <sheetData sheetId="7"/>
      <sheetData sheetId="8"/>
      <sheetData sheetId="9">
        <row r="15">
          <cell r="C15" t="str">
            <v>£m nominal</v>
          </cell>
          <cell r="G15">
            <v>0</v>
          </cell>
          <cell r="H15">
            <v>0</v>
          </cell>
          <cell r="I15">
            <v>1.0380703168000547</v>
          </cell>
          <cell r="J15">
            <v>2.5803823811864972</v>
          </cell>
          <cell r="K15">
            <v>-8.4869152820624674</v>
          </cell>
          <cell r="L15">
            <v>0</v>
          </cell>
          <cell r="M15">
            <v>0</v>
          </cell>
          <cell r="N15">
            <v>0</v>
          </cell>
        </row>
        <row r="26">
          <cell r="G26">
            <v>0</v>
          </cell>
          <cell r="H26">
            <v>0</v>
          </cell>
          <cell r="I26">
            <v>0.18159945003598987</v>
          </cell>
          <cell r="J26">
            <v>-6.0952822537764406E-2</v>
          </cell>
          <cell r="K26">
            <v>0.21703590816288909</v>
          </cell>
          <cell r="L26">
            <v>0</v>
          </cell>
          <cell r="M26">
            <v>0</v>
          </cell>
          <cell r="N26">
            <v>0</v>
          </cell>
        </row>
        <row r="36">
          <cell r="G36">
            <v>0</v>
          </cell>
          <cell r="H36">
            <v>0</v>
          </cell>
          <cell r="I36">
            <v>0.69548608356912833</v>
          </cell>
          <cell r="J36">
            <v>1.3407913570018108</v>
          </cell>
          <cell r="K36">
            <v>-9.6717310652135833</v>
          </cell>
          <cell r="L36">
            <v>0</v>
          </cell>
          <cell r="M36">
            <v>0</v>
          </cell>
          <cell r="N36">
            <v>0</v>
          </cell>
        </row>
        <row r="46">
          <cell r="G46">
            <v>0</v>
          </cell>
          <cell r="H46">
            <v>0</v>
          </cell>
          <cell r="I46">
            <v>0.74621463881289607</v>
          </cell>
          <cell r="J46">
            <v>0.17915705177493801</v>
          </cell>
          <cell r="K46">
            <v>-2.9343642827416904E-3</v>
          </cell>
          <cell r="L46">
            <v>0</v>
          </cell>
          <cell r="M46">
            <v>0</v>
          </cell>
          <cell r="N46">
            <v>0</v>
          </cell>
        </row>
        <row r="56">
          <cell r="G56">
            <v>0</v>
          </cell>
          <cell r="H56">
            <v>0</v>
          </cell>
          <cell r="I56">
            <v>0.16703135860481916</v>
          </cell>
          <cell r="J56">
            <v>0.86514444983374805</v>
          </cell>
          <cell r="K56">
            <v>0.80475403696901882</v>
          </cell>
          <cell r="L56">
            <v>0</v>
          </cell>
          <cell r="M56">
            <v>0</v>
          </cell>
          <cell r="N56">
            <v>0</v>
          </cell>
        </row>
        <row r="67">
          <cell r="G67">
            <v>0</v>
          </cell>
          <cell r="H67">
            <v>0</v>
          </cell>
          <cell r="I67">
            <v>-0.7522612142227787</v>
          </cell>
          <cell r="J67">
            <v>0.25624234511376492</v>
          </cell>
          <cell r="K67">
            <v>0.16596020230194999</v>
          </cell>
          <cell r="L67">
            <v>0</v>
          </cell>
          <cell r="M67">
            <v>0</v>
          </cell>
          <cell r="N67">
            <v>0</v>
          </cell>
        </row>
        <row r="77">
          <cell r="G77">
            <v>0</v>
          </cell>
          <cell r="H77">
            <v>0</v>
          </cell>
          <cell r="I77">
            <v>0</v>
          </cell>
          <cell r="J77">
            <v>0</v>
          </cell>
          <cell r="K77">
            <v>0</v>
          </cell>
          <cell r="L77">
            <v>0</v>
          </cell>
          <cell r="M77">
            <v>0</v>
          </cell>
          <cell r="N77">
            <v>0</v>
          </cell>
        </row>
        <row r="87">
          <cell r="G87">
            <v>0</v>
          </cell>
          <cell r="H87">
            <v>0</v>
          </cell>
          <cell r="I87">
            <v>0</v>
          </cell>
          <cell r="J87">
            <v>0</v>
          </cell>
          <cell r="K87">
            <v>0</v>
          </cell>
          <cell r="L87">
            <v>0</v>
          </cell>
          <cell r="M87">
            <v>0</v>
          </cell>
          <cell r="N87">
            <v>0</v>
          </cell>
        </row>
      </sheetData>
      <sheetData sheetId="10"/>
      <sheetData sheetId="11"/>
      <sheetData sheetId="12">
        <row r="18">
          <cell r="C18" t="str">
            <v>£m nominal</v>
          </cell>
          <cell r="G18">
            <v>0</v>
          </cell>
          <cell r="H18">
            <v>0</v>
          </cell>
          <cell r="I18">
            <v>0</v>
          </cell>
          <cell r="J18">
            <v>0</v>
          </cell>
          <cell r="K18">
            <v>0</v>
          </cell>
          <cell r="L18">
            <v>0</v>
          </cell>
          <cell r="M18">
            <v>0</v>
          </cell>
          <cell r="N18">
            <v>0</v>
          </cell>
        </row>
      </sheetData>
      <sheetData sheetId="13">
        <row r="5">
          <cell r="T5" t="str">
            <v>ENWL</v>
          </cell>
        </row>
        <row r="9">
          <cell r="G9">
            <v>11.307214036158426</v>
          </cell>
          <cell r="H9">
            <v>3.9368775196877213</v>
          </cell>
          <cell r="I9">
            <v>0</v>
          </cell>
          <cell r="J9">
            <v>0</v>
          </cell>
          <cell r="K9">
            <v>0</v>
          </cell>
          <cell r="L9">
            <v>0</v>
          </cell>
          <cell r="M9">
            <v>0</v>
          </cell>
          <cell r="N9">
            <v>0</v>
          </cell>
        </row>
        <row r="15">
          <cell r="G15">
            <v>0</v>
          </cell>
          <cell r="H15">
            <v>0.45653999999999995</v>
          </cell>
          <cell r="I15">
            <v>0</v>
          </cell>
          <cell r="J15">
            <v>0</v>
          </cell>
          <cell r="K15">
            <v>0</v>
          </cell>
          <cell r="L15">
            <v>0</v>
          </cell>
          <cell r="M15">
            <v>0</v>
          </cell>
          <cell r="N15">
            <v>0</v>
          </cell>
        </row>
        <row r="34">
          <cell r="G34">
            <v>11.307214036158426</v>
          </cell>
          <cell r="H34">
            <v>3.4803375196877213</v>
          </cell>
          <cell r="I34">
            <v>0</v>
          </cell>
          <cell r="J34">
            <v>0</v>
          </cell>
        </row>
        <row r="38">
          <cell r="D38" t="str">
            <v>ENWLPPLD</v>
          </cell>
          <cell r="G38">
            <v>-10.891609996616232</v>
          </cell>
          <cell r="H38">
            <v>-10.496430370211733</v>
          </cell>
          <cell r="I38">
            <v>0</v>
          </cell>
          <cell r="J38">
            <v>0</v>
          </cell>
          <cell r="K38">
            <v>0</v>
          </cell>
          <cell r="L38">
            <v>0</v>
          </cell>
          <cell r="M38">
            <v>0</v>
          </cell>
          <cell r="N38">
            <v>0</v>
          </cell>
        </row>
        <row r="39">
          <cell r="D39" t="str">
            <v>NPgNPPLD</v>
          </cell>
          <cell r="G39">
            <v>-7.918319375370424</v>
          </cell>
          <cell r="H39">
            <v>-2.5287610007910422</v>
          </cell>
          <cell r="I39">
            <v>0</v>
          </cell>
          <cell r="J39">
            <v>0</v>
          </cell>
          <cell r="K39">
            <v>0</v>
          </cell>
          <cell r="L39">
            <v>0</v>
          </cell>
          <cell r="M39">
            <v>0</v>
          </cell>
          <cell r="N39">
            <v>0</v>
          </cell>
        </row>
        <row r="40">
          <cell r="D40" t="str">
            <v>NPgYPPLD</v>
          </cell>
          <cell r="G40">
            <v>-10.357690365140309</v>
          </cell>
          <cell r="H40">
            <v>-10.357690365140309</v>
          </cell>
          <cell r="I40">
            <v>-6.8190388210312705</v>
          </cell>
          <cell r="J40">
            <v>0</v>
          </cell>
          <cell r="K40">
            <v>0</v>
          </cell>
          <cell r="L40">
            <v>0</v>
          </cell>
          <cell r="M40">
            <v>0</v>
          </cell>
          <cell r="N40">
            <v>0</v>
          </cell>
        </row>
        <row r="41">
          <cell r="D41" t="str">
            <v>WMIDPPLD</v>
          </cell>
          <cell r="G41">
            <v>-11.855386158389942</v>
          </cell>
          <cell r="H41">
            <v>-8.8091099966733903</v>
          </cell>
          <cell r="I41">
            <v>0</v>
          </cell>
          <cell r="J41">
            <v>0</v>
          </cell>
          <cell r="K41">
            <v>0</v>
          </cell>
          <cell r="L41">
            <v>0</v>
          </cell>
          <cell r="M41">
            <v>0</v>
          </cell>
          <cell r="N41">
            <v>0</v>
          </cell>
        </row>
        <row r="42">
          <cell r="D42" t="str">
            <v>EMIDPPLD</v>
          </cell>
          <cell r="G42">
            <v>-11.901775319134018</v>
          </cell>
          <cell r="H42">
            <v>-55.126195683067778</v>
          </cell>
          <cell r="I42">
            <v>-11.901775319134018</v>
          </cell>
          <cell r="J42">
            <v>-2.8727313609163758</v>
          </cell>
          <cell r="K42">
            <v>0</v>
          </cell>
          <cell r="L42">
            <v>0</v>
          </cell>
          <cell r="M42">
            <v>0</v>
          </cell>
          <cell r="N42">
            <v>0</v>
          </cell>
        </row>
        <row r="43">
          <cell r="D43" t="str">
            <v>SWALESPPLD</v>
          </cell>
          <cell r="G43">
            <v>-6.1415926764762281</v>
          </cell>
          <cell r="H43">
            <v>-1.2652526700643429</v>
          </cell>
          <cell r="I43">
            <v>0</v>
          </cell>
          <cell r="J43">
            <v>0</v>
          </cell>
          <cell r="K43">
            <v>0</v>
          </cell>
          <cell r="L43">
            <v>0</v>
          </cell>
          <cell r="M43">
            <v>0</v>
          </cell>
          <cell r="N43">
            <v>0</v>
          </cell>
        </row>
        <row r="44">
          <cell r="D44" t="str">
            <v>SWESTPPLD</v>
          </cell>
          <cell r="G44">
            <v>-8.8621655000247266</v>
          </cell>
          <cell r="H44">
            <v>-1.7646239324255379</v>
          </cell>
          <cell r="I44">
            <v>0</v>
          </cell>
          <cell r="J44">
            <v>0</v>
          </cell>
          <cell r="K44">
            <v>0</v>
          </cell>
          <cell r="L44">
            <v>0</v>
          </cell>
          <cell r="M44">
            <v>0</v>
          </cell>
          <cell r="N44">
            <v>0</v>
          </cell>
        </row>
        <row r="45">
          <cell r="D45" t="str">
            <v>EPNPPLD</v>
          </cell>
          <cell r="G45">
            <v>-15.410612256895364</v>
          </cell>
          <cell r="H45">
            <v>-59.101064107232716</v>
          </cell>
          <cell r="I45">
            <v>-3.8102122828532003</v>
          </cell>
          <cell r="J45">
            <v>0</v>
          </cell>
          <cell r="K45">
            <v>0</v>
          </cell>
          <cell r="L45">
            <v>0</v>
          </cell>
          <cell r="M45">
            <v>0</v>
          </cell>
          <cell r="N45">
            <v>0</v>
          </cell>
        </row>
        <row r="46">
          <cell r="D46" t="str">
            <v>LPNPPLD</v>
          </cell>
          <cell r="G46">
            <v>-2.4813513781281475</v>
          </cell>
          <cell r="H46">
            <v>0</v>
          </cell>
          <cell r="I46">
            <v>0</v>
          </cell>
          <cell r="J46">
            <v>0</v>
          </cell>
          <cell r="K46">
            <v>0</v>
          </cell>
          <cell r="L46">
            <v>0</v>
          </cell>
          <cell r="M46">
            <v>0</v>
          </cell>
          <cell r="N46">
            <v>0</v>
          </cell>
        </row>
        <row r="47">
          <cell r="D47" t="str">
            <v>SPNPPLD</v>
          </cell>
          <cell r="G47">
            <v>-9.6544132614295357</v>
          </cell>
          <cell r="H47">
            <v>0</v>
          </cell>
          <cell r="I47">
            <v>0</v>
          </cell>
          <cell r="J47">
            <v>0</v>
          </cell>
          <cell r="K47">
            <v>0</v>
          </cell>
          <cell r="L47">
            <v>0</v>
          </cell>
          <cell r="M47">
            <v>0</v>
          </cell>
          <cell r="N47">
            <v>0</v>
          </cell>
        </row>
        <row r="48">
          <cell r="D48" t="str">
            <v>SPDPPLD</v>
          </cell>
          <cell r="G48">
            <v>10.655040327775916</v>
          </cell>
          <cell r="H48">
            <v>3.2152938985919643</v>
          </cell>
          <cell r="I48">
            <v>0</v>
          </cell>
          <cell r="J48">
            <v>0</v>
          </cell>
          <cell r="K48">
            <v>0</v>
          </cell>
          <cell r="L48">
            <v>0</v>
          </cell>
          <cell r="M48">
            <v>0</v>
          </cell>
          <cell r="N48">
            <v>0</v>
          </cell>
        </row>
        <row r="49">
          <cell r="D49" t="str">
            <v>SPMWPPLD</v>
          </cell>
          <cell r="G49">
            <v>5.4205794532931968</v>
          </cell>
          <cell r="H49">
            <v>0</v>
          </cell>
          <cell r="I49">
            <v>0</v>
          </cell>
          <cell r="J49">
            <v>0</v>
          </cell>
          <cell r="K49">
            <v>0</v>
          </cell>
          <cell r="L49">
            <v>0</v>
          </cell>
          <cell r="M49">
            <v>0</v>
          </cell>
          <cell r="N49">
            <v>0</v>
          </cell>
        </row>
        <row r="50">
          <cell r="D50" t="str">
            <v>SSESPPLD</v>
          </cell>
          <cell r="G50">
            <v>15.447403729421062</v>
          </cell>
          <cell r="H50">
            <v>27.541583515422559</v>
          </cell>
          <cell r="I50">
            <v>7.4655138810891444</v>
          </cell>
          <cell r="J50">
            <v>0</v>
          </cell>
          <cell r="K50">
            <v>0</v>
          </cell>
          <cell r="L50">
            <v>0</v>
          </cell>
          <cell r="M50">
            <v>0</v>
          </cell>
          <cell r="N50">
            <v>0</v>
          </cell>
        </row>
        <row r="51">
          <cell r="D51" t="str">
            <v>SSEHPPLD</v>
          </cell>
          <cell r="G51">
            <v>8.1615658943609084</v>
          </cell>
          <cell r="H51">
            <v>8.1179142893721536</v>
          </cell>
          <cell r="I51">
            <v>7.8752465689755766</v>
          </cell>
          <cell r="J51">
            <v>0</v>
          </cell>
          <cell r="K51">
            <v>0</v>
          </cell>
          <cell r="L51">
            <v>0</v>
          </cell>
          <cell r="M51">
            <v>0</v>
          </cell>
          <cell r="N51">
            <v>0</v>
          </cell>
        </row>
      </sheetData>
      <sheetData sheetId="14">
        <row r="14">
          <cell r="C14" t="str">
            <v>£m nominal</v>
          </cell>
          <cell r="G14">
            <v>3.7028664247015106</v>
          </cell>
          <cell r="H14">
            <v>0</v>
          </cell>
          <cell r="I14">
            <v>7.8740371441001509</v>
          </cell>
          <cell r="J14">
            <v>-6.6621856688094905</v>
          </cell>
          <cell r="K14">
            <v>-4.1512868316908751</v>
          </cell>
          <cell r="L14">
            <v>-426.84255169902337</v>
          </cell>
          <cell r="M14">
            <v>-404.74909154333517</v>
          </cell>
          <cell r="N14">
            <v>-433.24518997450866</v>
          </cell>
        </row>
        <row r="80">
          <cell r="B80" t="str">
            <v>K_ENWL</v>
          </cell>
          <cell r="C80" t="str">
            <v>£m</v>
          </cell>
          <cell r="G80">
            <v>0</v>
          </cell>
          <cell r="H80">
            <v>14.952778218228747</v>
          </cell>
        </row>
        <row r="81">
          <cell r="B81" t="str">
            <v>K_NPgN</v>
          </cell>
          <cell r="C81" t="str">
            <v>£m</v>
          </cell>
          <cell r="G81">
            <v>0</v>
          </cell>
          <cell r="H81">
            <v>3.7769237531955406</v>
          </cell>
        </row>
        <row r="82">
          <cell r="B82" t="str">
            <v>K_NPgY</v>
          </cell>
          <cell r="C82" t="str">
            <v>£m</v>
          </cell>
          <cell r="G82">
            <v>0</v>
          </cell>
          <cell r="H82">
            <v>3.7769237531955406</v>
          </cell>
        </row>
        <row r="83">
          <cell r="B83" t="str">
            <v>K_SPD</v>
          </cell>
          <cell r="C83" t="str">
            <v>£m</v>
          </cell>
          <cell r="G83">
            <v>3.7028664247015106</v>
          </cell>
          <cell r="H83">
            <v>0</v>
          </cell>
        </row>
        <row r="84">
          <cell r="B84" t="str">
            <v>K_SPMW</v>
          </cell>
          <cell r="C84" t="str">
            <v>£m</v>
          </cell>
          <cell r="G84">
            <v>3.7028664247015106</v>
          </cell>
          <cell r="H84">
            <v>0</v>
          </cell>
        </row>
        <row r="85">
          <cell r="B85" t="str">
            <v>K_SSEH</v>
          </cell>
          <cell r="C85" t="str">
            <v>£m</v>
          </cell>
          <cell r="G85">
            <v>0</v>
          </cell>
          <cell r="H85">
            <v>3.7769237531955406</v>
          </cell>
        </row>
        <row r="86">
          <cell r="B86" t="str">
            <v>K_SSES</v>
          </cell>
          <cell r="C86" t="str">
            <v>£m</v>
          </cell>
          <cell r="G86">
            <v>0</v>
          </cell>
          <cell r="H86">
            <v>3.7769237531955406</v>
          </cell>
        </row>
        <row r="87">
          <cell r="B87" t="str">
            <v>K_EPN</v>
          </cell>
          <cell r="C87" t="str">
            <v>£m</v>
          </cell>
          <cell r="G87">
            <v>0</v>
          </cell>
          <cell r="H87">
            <v>3.7769237531955406</v>
          </cell>
        </row>
        <row r="88">
          <cell r="B88" t="str">
            <v>K_LPN</v>
          </cell>
          <cell r="C88" t="str">
            <v>£m</v>
          </cell>
          <cell r="G88">
            <v>0</v>
          </cell>
          <cell r="H88">
            <v>3.7769237531955406</v>
          </cell>
        </row>
        <row r="89">
          <cell r="B89" t="str">
            <v>K_SPN</v>
          </cell>
          <cell r="C89" t="str">
            <v>£m</v>
          </cell>
          <cell r="G89">
            <v>0</v>
          </cell>
          <cell r="H89">
            <v>3.7769237531955406</v>
          </cell>
        </row>
        <row r="90">
          <cell r="B90" t="str">
            <v>K_EMID</v>
          </cell>
          <cell r="C90" t="str">
            <v>£m</v>
          </cell>
          <cell r="G90">
            <v>0</v>
          </cell>
          <cell r="H90">
            <v>3.7769237531955406</v>
          </cell>
        </row>
        <row r="91">
          <cell r="B91" t="str">
            <v>K_WMID</v>
          </cell>
          <cell r="C91" t="str">
            <v>£m</v>
          </cell>
          <cell r="G91">
            <v>0</v>
          </cell>
          <cell r="H91">
            <v>3.7769237531955406</v>
          </cell>
        </row>
        <row r="92">
          <cell r="B92" t="str">
            <v>K_SWALES</v>
          </cell>
          <cell r="C92" t="str">
            <v>£m</v>
          </cell>
          <cell r="G92">
            <v>0</v>
          </cell>
          <cell r="H92">
            <v>3.7769237531955406</v>
          </cell>
        </row>
        <row r="93">
          <cell r="B93" t="str">
            <v>K_SWEST</v>
          </cell>
          <cell r="C93" t="str">
            <v>£m</v>
          </cell>
          <cell r="G93">
            <v>0</v>
          </cell>
          <cell r="H93">
            <v>3.7769237531955406</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 val="3_Year_ROIC_Trees1"/>
      <sheetName val="5_Year_ROIC_Trees1"/>
      <sheetName val="Cost_of_Debt_(Industrial)1"/>
      <sheetName val="IBES_Estimates1"/>
      <sheetName val="Risk-Free_Rate1"/>
      <sheetName val="Operating_Leases1"/>
      <sheetName val="ABS_(Adjusted)1"/>
      <sheetName val="ABS_(2)1"/>
      <sheetName val="AHMY_(Adjusted)1"/>
      <sheetName val="AHMY_(2)1"/>
      <sheetName val="BJ_(Adjusted)1"/>
      <sheetName val="BJ_(2)1"/>
      <sheetName val="CAUFM_(Adjusted)_1"/>
      <sheetName val="CAUFM_(2)1"/>
      <sheetName val="COST_(Adjusted)1"/>
      <sheetName val="COST_(2)1"/>
      <sheetName val="DEFI_(Adjusted)_1"/>
      <sheetName val="DEFI_(2)1"/>
      <sheetName val="GAP_(Adjusted)_1"/>
      <sheetName val="GAP_(2)1"/>
      <sheetName val="KM_(Adjusted)1"/>
      <sheetName val="KM_(2)1"/>
      <sheetName val="KR_(Adjusted)1"/>
      <sheetName val="KR_(2)1"/>
      <sheetName val="IMKTA_(Adjusted)_1"/>
      <sheetName val="IMKTA_(2)1"/>
      <sheetName val="METOL_(Adjusted)1"/>
      <sheetName val="METOL_(2)1"/>
      <sheetName val="PUSH_(Adjusted)1"/>
      <sheetName val="PUSH_(2)1"/>
      <sheetName val="RDK_(Adjusted)1"/>
      <sheetName val="RDK_(2)1"/>
      <sheetName val="SAGFO_(Adjusted)_1"/>
      <sheetName val="SAGFO_(2)1"/>
      <sheetName val="SVU_(Adjusted)1"/>
      <sheetName val="SVU_(2)1"/>
      <sheetName val="SWY_(Adjusted)1"/>
      <sheetName val="SWY_(2)1"/>
      <sheetName val="TEPH_(Adjusted)_1"/>
      <sheetName val="TEPH_(2)1"/>
      <sheetName val="WIN_(Adjusted)1"/>
      <sheetName val="WIN_(2)1"/>
      <sheetName val="WMK_(Adjusted)1"/>
      <sheetName val="WMK_(2)1"/>
      <sheetName val="WMT_(Adjusted)1"/>
      <sheetName val="WMT_(2)1"/>
      <sheetName val="3_Year_ROIC_Trees2"/>
      <sheetName val="5_Year_ROIC_Trees2"/>
      <sheetName val="Cost_of_Debt_(Industrial)2"/>
      <sheetName val="IBES_Estimates2"/>
      <sheetName val="Risk-Free_Rate2"/>
      <sheetName val="Operating_Leases2"/>
      <sheetName val="ABS_(Adjusted)2"/>
      <sheetName val="ABS_(2)2"/>
      <sheetName val="AHMY_(Adjusted)2"/>
      <sheetName val="AHMY_(2)2"/>
      <sheetName val="BJ_(Adjusted)2"/>
      <sheetName val="BJ_(2)2"/>
      <sheetName val="CAUFM_(Adjusted)_2"/>
      <sheetName val="CAUFM_(2)2"/>
      <sheetName val="COST_(Adjusted)2"/>
      <sheetName val="COST_(2)2"/>
      <sheetName val="DEFI_(Adjusted)_2"/>
      <sheetName val="DEFI_(2)2"/>
      <sheetName val="GAP_(Adjusted)_2"/>
      <sheetName val="GAP_(2)2"/>
      <sheetName val="KM_(Adjusted)2"/>
      <sheetName val="KM_(2)2"/>
      <sheetName val="KR_(Adjusted)2"/>
      <sheetName val="KR_(2)2"/>
      <sheetName val="IMKTA_(Adjusted)_2"/>
      <sheetName val="IMKTA_(2)2"/>
      <sheetName val="METOL_(Adjusted)2"/>
      <sheetName val="METOL_(2)2"/>
      <sheetName val="PUSH_(Adjusted)2"/>
      <sheetName val="PUSH_(2)2"/>
      <sheetName val="RDK_(Adjusted)2"/>
      <sheetName val="RDK_(2)2"/>
      <sheetName val="SAGFO_(Adjusted)_2"/>
      <sheetName val="SAGFO_(2)2"/>
      <sheetName val="SVU_(Adjusted)2"/>
      <sheetName val="SVU_(2)2"/>
      <sheetName val="SWY_(Adjusted)2"/>
      <sheetName val="SWY_(2)2"/>
      <sheetName val="TEPH_(Adjusted)_2"/>
      <sheetName val="TEPH_(2)2"/>
      <sheetName val="WIN_(Adjusted)2"/>
      <sheetName val="WIN_(2)2"/>
      <sheetName val="WMK_(Adjusted)2"/>
      <sheetName val="WMK_(2)2"/>
      <sheetName val="WMT_(Adjusted)2"/>
      <sheetName val="WMT_(2)2"/>
      <sheetName val="3_Year_ROIC_Trees3"/>
      <sheetName val="5_Year_ROIC_Trees3"/>
      <sheetName val="Cost_of_Debt_(Industrial)3"/>
      <sheetName val="IBES_Estimates3"/>
      <sheetName val="Risk-Free_Rate3"/>
      <sheetName val="Operating_Leases3"/>
      <sheetName val="ABS_(Adjusted)3"/>
      <sheetName val="ABS_(2)3"/>
      <sheetName val="AHMY_(Adjusted)3"/>
      <sheetName val="AHMY_(2)3"/>
      <sheetName val="BJ_(Adjusted)3"/>
      <sheetName val="BJ_(2)3"/>
      <sheetName val="CAUFM_(Adjusted)_3"/>
      <sheetName val="CAUFM_(2)3"/>
      <sheetName val="COST_(Adjusted)3"/>
      <sheetName val="COST_(2)3"/>
      <sheetName val="DEFI_(Adjusted)_3"/>
      <sheetName val="DEFI_(2)3"/>
      <sheetName val="GAP_(Adjusted)_3"/>
      <sheetName val="GAP_(2)3"/>
      <sheetName val="KM_(Adjusted)3"/>
      <sheetName val="KM_(2)3"/>
      <sheetName val="KR_(Adjusted)3"/>
      <sheetName val="KR_(2)3"/>
      <sheetName val="IMKTA_(Adjusted)_3"/>
      <sheetName val="IMKTA_(2)3"/>
      <sheetName val="METOL_(Adjusted)3"/>
      <sheetName val="METOL_(2)3"/>
      <sheetName val="PUSH_(Adjusted)3"/>
      <sheetName val="PUSH_(2)3"/>
      <sheetName val="RDK_(Adjusted)3"/>
      <sheetName val="RDK_(2)3"/>
      <sheetName val="SAGFO_(Adjusted)_3"/>
      <sheetName val="SAGFO_(2)3"/>
      <sheetName val="SVU_(Adjusted)3"/>
      <sheetName val="SVU_(2)3"/>
      <sheetName val="SWY_(Adjusted)3"/>
      <sheetName val="SWY_(2)3"/>
      <sheetName val="TEPH_(Adjusted)_3"/>
      <sheetName val="TEPH_(2)3"/>
      <sheetName val="WIN_(Adjusted)3"/>
      <sheetName val="WIN_(2)3"/>
      <sheetName val="WMK_(Adjusted)3"/>
      <sheetName val="WMK_(2)3"/>
      <sheetName val="WMT_(Adjusted)3"/>
      <sheetName val="WMT_(2)3"/>
      <sheetName val="Valuation worksheet"/>
      <sheetName val="model inputs"/>
      <sheetName val="3_Year_ROIC_Trees4"/>
      <sheetName val="5_Year_ROIC_Trees4"/>
      <sheetName val="Cost_of_Debt_(Industrial)4"/>
      <sheetName val="IBES_Estimates4"/>
      <sheetName val="Risk-Free_Rate4"/>
      <sheetName val="Operating_Leases4"/>
      <sheetName val="ABS_(Adjusted)4"/>
      <sheetName val="ABS_(2)4"/>
      <sheetName val="AHMY_(Adjusted)4"/>
      <sheetName val="AHMY_(2)4"/>
      <sheetName val="BJ_(Adjusted)4"/>
      <sheetName val="BJ_(2)4"/>
      <sheetName val="CAUFM_(Adjusted)_4"/>
      <sheetName val="CAUFM_(2)4"/>
      <sheetName val="COST_(Adjusted)4"/>
      <sheetName val="COST_(2)4"/>
      <sheetName val="DEFI_(Adjusted)_4"/>
      <sheetName val="DEFI_(2)4"/>
      <sheetName val="GAP_(Adjusted)_4"/>
      <sheetName val="GAP_(2)4"/>
      <sheetName val="KM_(Adjusted)4"/>
      <sheetName val="KM_(2)4"/>
      <sheetName val="KR_(Adjusted)4"/>
      <sheetName val="KR_(2)4"/>
      <sheetName val="IMKTA_(Adjusted)_4"/>
      <sheetName val="IMKTA_(2)4"/>
      <sheetName val="METOL_(Adjusted)4"/>
      <sheetName val="METOL_(2)4"/>
      <sheetName val="PUSH_(Adjusted)4"/>
      <sheetName val="PUSH_(2)4"/>
      <sheetName val="RDK_(Adjusted)4"/>
      <sheetName val="RDK_(2)4"/>
      <sheetName val="SAGFO_(Adjusted)_4"/>
      <sheetName val="SAGFO_(2)4"/>
      <sheetName val="SVU_(Adjusted)4"/>
      <sheetName val="SVU_(2)4"/>
      <sheetName val="SWY_(Adjusted)4"/>
      <sheetName val="SWY_(2)4"/>
      <sheetName val="TEPH_(Adjusted)_4"/>
      <sheetName val="TEPH_(2)4"/>
      <sheetName val="WIN_(Adjusted)4"/>
      <sheetName val="WIN_(2)4"/>
      <sheetName val="WMK_(Adjusted)4"/>
      <sheetName val="WMK_(2)4"/>
      <sheetName val="WMT_(Adjusted)4"/>
      <sheetName val="WMT_(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5">
          <cell r="B5" t="str">
            <v>WMT</v>
          </cell>
        </row>
      </sheetData>
      <sheetData sheetId="123"/>
      <sheetData sheetId="124">
        <row r="15">
          <cell r="A15">
            <v>0</v>
          </cell>
        </row>
      </sheetData>
      <sheetData sheetId="125">
        <row r="11">
          <cell r="D11" t="str">
            <v>WMT</v>
          </cell>
        </row>
      </sheetData>
      <sheetData sheetId="126">
        <row r="82">
          <cell r="Z82" t="str">
            <v>Mid-Year ROIC w/o GW</v>
          </cell>
        </row>
      </sheetData>
      <sheetData sheetId="127">
        <row r="637">
          <cell r="B637" t="str">
            <v>ROIC</v>
          </cell>
        </row>
      </sheetData>
      <sheetData sheetId="128">
        <row r="82">
          <cell r="Z82" t="str">
            <v>Mid-Year ROIC w/o GW</v>
          </cell>
        </row>
      </sheetData>
      <sheetData sheetId="129">
        <row r="637">
          <cell r="B637" t="str">
            <v>ROIC</v>
          </cell>
        </row>
      </sheetData>
      <sheetData sheetId="130">
        <row r="82">
          <cell r="Z82" t="str">
            <v>Mid-Year ROIC w/o GW</v>
          </cell>
        </row>
      </sheetData>
      <sheetData sheetId="131">
        <row r="637">
          <cell r="B637" t="str">
            <v>ROIC</v>
          </cell>
        </row>
      </sheetData>
      <sheetData sheetId="132">
        <row r="82">
          <cell r="Z82" t="str">
            <v>Mid-Year ROIC w/o GW</v>
          </cell>
        </row>
      </sheetData>
      <sheetData sheetId="133">
        <row r="637">
          <cell r="B637" t="str">
            <v>ROIC</v>
          </cell>
        </row>
      </sheetData>
      <sheetData sheetId="134">
        <row r="82">
          <cell r="Z82" t="str">
            <v>Mid-Year ROIC w/o GW</v>
          </cell>
        </row>
      </sheetData>
      <sheetData sheetId="135">
        <row r="637">
          <cell r="B637" t="str">
            <v>ROIC</v>
          </cell>
        </row>
      </sheetData>
      <sheetData sheetId="136">
        <row r="82">
          <cell r="Z82" t="str">
            <v>Mid-Year ROIC w/o GW</v>
          </cell>
        </row>
      </sheetData>
      <sheetData sheetId="137">
        <row r="637">
          <cell r="B637" t="str">
            <v>ROIC</v>
          </cell>
        </row>
      </sheetData>
      <sheetData sheetId="138">
        <row r="82">
          <cell r="Z82" t="str">
            <v>Mid-Year ROIC w/o GW</v>
          </cell>
        </row>
      </sheetData>
      <sheetData sheetId="139">
        <row r="637">
          <cell r="B637" t="str">
            <v>ROIC</v>
          </cell>
        </row>
      </sheetData>
      <sheetData sheetId="140">
        <row r="82">
          <cell r="Z82" t="str">
            <v>Mid-Year ROIC w/o GW</v>
          </cell>
        </row>
      </sheetData>
      <sheetData sheetId="141">
        <row r="637">
          <cell r="B637" t="str">
            <v>ROIC</v>
          </cell>
        </row>
      </sheetData>
      <sheetData sheetId="142">
        <row r="82">
          <cell r="Z82" t="str">
            <v>Mid-Year ROIC w/o GW</v>
          </cell>
        </row>
      </sheetData>
      <sheetData sheetId="143">
        <row r="637">
          <cell r="B637" t="str">
            <v>ROIC</v>
          </cell>
        </row>
      </sheetData>
      <sheetData sheetId="144">
        <row r="82">
          <cell r="Z82" t="str">
            <v>Mid-Year ROIC w/o GW</v>
          </cell>
        </row>
      </sheetData>
      <sheetData sheetId="145">
        <row r="578">
          <cell r="I578">
            <v>638.01157331319416</v>
          </cell>
        </row>
      </sheetData>
      <sheetData sheetId="146">
        <row r="82">
          <cell r="Z82" t="str">
            <v>Mid-Year ROIC w/o GW</v>
          </cell>
        </row>
      </sheetData>
      <sheetData sheetId="147">
        <row r="637">
          <cell r="B637" t="str">
            <v>ROIC</v>
          </cell>
        </row>
      </sheetData>
      <sheetData sheetId="148">
        <row r="82">
          <cell r="Z82" t="str">
            <v>Mid-Year ROIC w/o GW</v>
          </cell>
        </row>
      </sheetData>
      <sheetData sheetId="149">
        <row r="636">
          <cell r="B636" t="str">
            <v>ROIC</v>
          </cell>
        </row>
      </sheetData>
      <sheetData sheetId="150">
        <row r="82">
          <cell r="Z82" t="str">
            <v>Mid-Year ROIC w/o GW</v>
          </cell>
        </row>
      </sheetData>
      <sheetData sheetId="151">
        <row r="578">
          <cell r="I578">
            <v>721.97970823114861</v>
          </cell>
        </row>
      </sheetData>
      <sheetData sheetId="152">
        <row r="82">
          <cell r="Z82" t="str">
            <v>Mid-Year ROIC w/o GW</v>
          </cell>
        </row>
      </sheetData>
      <sheetData sheetId="153">
        <row r="637">
          <cell r="B637" t="str">
            <v>ROIC</v>
          </cell>
        </row>
      </sheetData>
      <sheetData sheetId="154">
        <row r="82">
          <cell r="Z82" t="str">
            <v>Mid-Year ROIC w/o GW</v>
          </cell>
        </row>
      </sheetData>
      <sheetData sheetId="155">
        <row r="637">
          <cell r="B637" t="str">
            <v>ROIC</v>
          </cell>
        </row>
      </sheetData>
      <sheetData sheetId="156">
        <row r="13">
          <cell r="AD13">
            <v>1679.8990687479065</v>
          </cell>
        </row>
      </sheetData>
      <sheetData sheetId="157">
        <row r="578">
          <cell r="I578">
            <v>9046.6720141866208</v>
          </cell>
        </row>
      </sheetData>
      <sheetData sheetId="158">
        <row r="82">
          <cell r="Z82" t="str">
            <v>Mid-Year ROIC w/o GW</v>
          </cell>
        </row>
      </sheetData>
      <sheetData sheetId="159">
        <row r="637">
          <cell r="B637" t="str">
            <v>ROIC</v>
          </cell>
        </row>
      </sheetData>
      <sheetData sheetId="160">
        <row r="82">
          <cell r="Z82" t="str">
            <v>Mid-Year ROIC w/o GW</v>
          </cell>
        </row>
      </sheetData>
      <sheetData sheetId="161">
        <row r="637">
          <cell r="B637" t="str">
            <v>ROIC</v>
          </cell>
        </row>
      </sheetData>
      <sheetData sheetId="162">
        <row r="82">
          <cell r="Z82" t="str">
            <v>Mid-Year ROIC w/o GW</v>
          </cell>
        </row>
      </sheetData>
      <sheetData sheetId="163">
        <row r="637">
          <cell r="B637" t="str">
            <v>ROIC</v>
          </cell>
        </row>
      </sheetData>
      <sheetData sheetId="164">
        <row r="82">
          <cell r="Z82" t="str">
            <v>Mid-Year ROIC w/o GW</v>
          </cell>
        </row>
      </sheetData>
      <sheetData sheetId="165">
        <row r="637">
          <cell r="B637" t="str">
            <v>ROIC</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refreshError="1"/>
      <sheetData sheetId="260"/>
      <sheetData sheetId="261"/>
      <sheetData sheetId="262">
        <row r="5">
          <cell r="B5" t="str">
            <v>WMT</v>
          </cell>
        </row>
      </sheetData>
      <sheetData sheetId="263"/>
      <sheetData sheetId="264">
        <row r="15">
          <cell r="A15"/>
        </row>
      </sheetData>
      <sheetData sheetId="265">
        <row r="11">
          <cell r="D11" t="str">
            <v>WMT</v>
          </cell>
        </row>
      </sheetData>
      <sheetData sheetId="266">
        <row r="82">
          <cell r="Z82" t="str">
            <v>Mid-Year ROIC w/o GW</v>
          </cell>
        </row>
      </sheetData>
      <sheetData sheetId="267">
        <row r="637">
          <cell r="B637" t="str">
            <v>ROIC</v>
          </cell>
        </row>
      </sheetData>
      <sheetData sheetId="268">
        <row r="82">
          <cell r="Z82" t="str">
            <v>Mid-Year ROIC w/o GW</v>
          </cell>
        </row>
      </sheetData>
      <sheetData sheetId="269">
        <row r="637">
          <cell r="B637" t="str">
            <v>ROIC</v>
          </cell>
        </row>
      </sheetData>
      <sheetData sheetId="270">
        <row r="82">
          <cell r="Z82" t="str">
            <v>Mid-Year ROIC w/o GW</v>
          </cell>
        </row>
      </sheetData>
      <sheetData sheetId="271">
        <row r="637">
          <cell r="B637" t="str">
            <v>ROIC</v>
          </cell>
        </row>
      </sheetData>
      <sheetData sheetId="272">
        <row r="82">
          <cell r="Z82" t="str">
            <v>Mid-Year ROIC w/o GW</v>
          </cell>
        </row>
      </sheetData>
      <sheetData sheetId="273">
        <row r="637">
          <cell r="B637" t="str">
            <v>ROIC</v>
          </cell>
        </row>
      </sheetData>
      <sheetData sheetId="274">
        <row r="82">
          <cell r="Z82" t="str">
            <v>Mid-Year ROIC w/o GW</v>
          </cell>
        </row>
      </sheetData>
      <sheetData sheetId="275">
        <row r="637">
          <cell r="B637" t="str">
            <v>ROIC</v>
          </cell>
        </row>
      </sheetData>
      <sheetData sheetId="276">
        <row r="82">
          <cell r="Z82" t="str">
            <v>Mid-Year ROIC w/o GW</v>
          </cell>
        </row>
      </sheetData>
      <sheetData sheetId="277">
        <row r="637">
          <cell r="B637" t="str">
            <v>ROIC</v>
          </cell>
        </row>
      </sheetData>
      <sheetData sheetId="278">
        <row r="82">
          <cell r="Z82" t="str">
            <v>Mid-Year ROIC w/o GW</v>
          </cell>
        </row>
      </sheetData>
      <sheetData sheetId="279">
        <row r="637">
          <cell r="B637" t="str">
            <v>ROIC</v>
          </cell>
        </row>
      </sheetData>
      <sheetData sheetId="280">
        <row r="82">
          <cell r="Z82" t="str">
            <v>Mid-Year ROIC w/o GW</v>
          </cell>
        </row>
      </sheetData>
      <sheetData sheetId="281">
        <row r="637">
          <cell r="B637" t="str">
            <v>ROIC</v>
          </cell>
        </row>
      </sheetData>
      <sheetData sheetId="282">
        <row r="82">
          <cell r="Z82" t="str">
            <v>Mid-Year ROIC w/o GW</v>
          </cell>
        </row>
      </sheetData>
      <sheetData sheetId="283">
        <row r="637">
          <cell r="B637" t="str">
            <v>ROIC</v>
          </cell>
        </row>
      </sheetData>
      <sheetData sheetId="284">
        <row r="82">
          <cell r="Z82" t="str">
            <v>Mid-Year ROIC w/o GW</v>
          </cell>
        </row>
      </sheetData>
      <sheetData sheetId="285">
        <row r="578">
          <cell r="I578">
            <v>638.01157331319416</v>
          </cell>
        </row>
      </sheetData>
      <sheetData sheetId="286">
        <row r="82">
          <cell r="Z82" t="str">
            <v>Mid-Year ROIC w/o GW</v>
          </cell>
        </row>
      </sheetData>
      <sheetData sheetId="287">
        <row r="637">
          <cell r="B637" t="str">
            <v>ROIC</v>
          </cell>
        </row>
      </sheetData>
      <sheetData sheetId="288">
        <row r="82">
          <cell r="Z82" t="str">
            <v>Mid-Year ROIC w/o GW</v>
          </cell>
        </row>
      </sheetData>
      <sheetData sheetId="289">
        <row r="636">
          <cell r="B636" t="str">
            <v>ROIC</v>
          </cell>
        </row>
      </sheetData>
      <sheetData sheetId="290">
        <row r="82">
          <cell r="Z82" t="str">
            <v>Mid-Year ROIC w/o GW</v>
          </cell>
        </row>
      </sheetData>
      <sheetData sheetId="291">
        <row r="578">
          <cell r="I578">
            <v>721.97970823114861</v>
          </cell>
        </row>
      </sheetData>
      <sheetData sheetId="292">
        <row r="82">
          <cell r="Z82" t="str">
            <v>Mid-Year ROIC w/o GW</v>
          </cell>
        </row>
      </sheetData>
      <sheetData sheetId="293">
        <row r="637">
          <cell r="B637" t="str">
            <v>ROIC</v>
          </cell>
        </row>
      </sheetData>
      <sheetData sheetId="294">
        <row r="82">
          <cell r="Z82" t="str">
            <v>Mid-Year ROIC w/o GW</v>
          </cell>
        </row>
      </sheetData>
      <sheetData sheetId="295">
        <row r="637">
          <cell r="B637" t="str">
            <v>ROIC</v>
          </cell>
        </row>
      </sheetData>
      <sheetData sheetId="296">
        <row r="13">
          <cell r="AD13">
            <v>1679.8990687479065</v>
          </cell>
        </row>
      </sheetData>
      <sheetData sheetId="297">
        <row r="578">
          <cell r="I578">
            <v>9046.6720141866208</v>
          </cell>
        </row>
      </sheetData>
      <sheetData sheetId="298">
        <row r="82">
          <cell r="Z82" t="str">
            <v>Mid-Year ROIC w/o GW</v>
          </cell>
        </row>
      </sheetData>
      <sheetData sheetId="299">
        <row r="637">
          <cell r="B637" t="str">
            <v>ROIC</v>
          </cell>
        </row>
      </sheetData>
      <sheetData sheetId="300">
        <row r="82">
          <cell r="Z82" t="str">
            <v>Mid-Year ROIC w/o GW</v>
          </cell>
        </row>
      </sheetData>
      <sheetData sheetId="301">
        <row r="637">
          <cell r="B637" t="str">
            <v>ROIC</v>
          </cell>
        </row>
      </sheetData>
      <sheetData sheetId="302">
        <row r="82">
          <cell r="Z82" t="str">
            <v>Mid-Year ROIC w/o GW</v>
          </cell>
        </row>
      </sheetData>
      <sheetData sheetId="303">
        <row r="637">
          <cell r="B637" t="str">
            <v>ROIC</v>
          </cell>
        </row>
      </sheetData>
      <sheetData sheetId="304">
        <row r="82">
          <cell r="Z82" t="str">
            <v>Mid-Year ROIC w/o GW</v>
          </cell>
        </row>
      </sheetData>
      <sheetData sheetId="305">
        <row r="637">
          <cell r="B637" t="str">
            <v>ROIC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Changes Log"/>
      <sheetName val="Navigation"/>
      <sheetName val="Data Change Log"/>
      <sheetName val="Check Sheet"/>
      <sheetName val="I1 - PCFM Inputs 12-13"/>
      <sheetName val="I2 - PCFM Inputs Nominal"/>
      <sheetName val="I3 - Licence Values"/>
      <sheetName val="I4 - Revenue Pack Inputs"/>
      <sheetName val="I5 - Theft Recovery"/>
      <sheetName val="I6 - RPI"/>
      <sheetName val="F2 - Net Debt &amp; Tax Clawback"/>
      <sheetName val="F8 - Reconciliation to Reg Accs"/>
      <sheetName val="SI1 - Performance Summary"/>
      <sheetName val="S1 - Summary of C1s"/>
      <sheetName val="S2 - Summary of C1s (Real)"/>
      <sheetName val="S3 - C1 Movements (Real)"/>
      <sheetName val="S4 - C1 In Year Summary"/>
      <sheetName val="C1 - Cost Matrix 2011"/>
      <sheetName val="C1 - Cost Matrix 2012"/>
      <sheetName val="C1 - Cost Matrix 2013"/>
      <sheetName val="C1 - Cost Matrix 2014"/>
      <sheetName val="C1 - Cost Matrix 2015"/>
      <sheetName val="C1 - Cost Matrix 2016"/>
      <sheetName val="C1 - Cost Matrix 2017"/>
      <sheetName val="C1 - Cost Matrix 2018"/>
      <sheetName val="C1 - Cost Matrix 2019"/>
      <sheetName val="C1 - Cost Matrix 2020"/>
      <sheetName val="C1 - Cost Matrix 2021"/>
      <sheetName val="C1 - Cost Matrix 2022"/>
      <sheetName val="C1 - Cost Matrix 2023"/>
      <sheetName val="C2 - Connections Inside PC"/>
      <sheetName val="CV1 - Primary Reinforcement"/>
      <sheetName val="CV2 - Secondary Reinforcement"/>
      <sheetName val="CV3 - Fault Level Reinforcement"/>
      <sheetName val="CV4 - NTCC"/>
      <sheetName val="CV5 - Diversions"/>
      <sheetName val="CV6 - Diversions Rail Elec"/>
      <sheetName val="CV7 - Asset Replacement"/>
      <sheetName val="CV8 - Refurbishment no SDI"/>
      <sheetName val="CV9 - Refurbishment SDI"/>
      <sheetName val="CV10 - Civil Works Cond Driven"/>
      <sheetName val="CV11 - Op IT and Telecoms"/>
      <sheetName val="CV12 - Black Start"/>
      <sheetName val="CV13 - BT21CN"/>
      <sheetName val="CV14 - Legal and Safety"/>
      <sheetName val="CV15 - QoS &amp; North of Scot Res"/>
      <sheetName val="CV16 - Flood Mitigation"/>
      <sheetName val="C3 - Physical Security"/>
      <sheetName val="CV17 - RLMs"/>
      <sheetName val="CV18 - OH Clearances"/>
      <sheetName val="CV19 - WSC"/>
      <sheetName val="CV20 - Visual Amenity"/>
      <sheetName val="CV21 - Losses"/>
      <sheetName val="CV22 - Environmental Reporting "/>
      <sheetName val="C4 - IT&amp;T (Non-Op)"/>
      <sheetName val="C5 - Property (Non Op)"/>
      <sheetName val="C6 - V&amp;T (Non Op)"/>
      <sheetName val="C7 - STEPM (Non Op)"/>
      <sheetName val="CV23 - HVP"/>
      <sheetName val="CV23a - HVP1"/>
      <sheetName val="CV23b - HVP2"/>
      <sheetName val="CV23c - HVP3"/>
      <sheetName val="CV23d - HVP4"/>
      <sheetName val="CV23e - HVP5"/>
      <sheetName val="CV24 - HVP DPCR5"/>
      <sheetName val="CV25 - Moorside"/>
      <sheetName val="CV26 - Faults"/>
      <sheetName val="CV27 - Severe Weather 1 in 20"/>
      <sheetName val="CV28 - ONIs"/>
      <sheetName val="CV29 - Tree Cutting"/>
      <sheetName val="CV30 - Inspections"/>
      <sheetName val="CV31 - Repairs and Maint"/>
      <sheetName val="CV32 - Dismantlement"/>
      <sheetName val="C8 - Remote Generation Opex"/>
      <sheetName val="CV33 - Substation Electricity"/>
      <sheetName val="CV34 - Smart Meter Intv DNO"/>
      <sheetName val="C9 - Core CAI"/>
      <sheetName val="C10 - Wayleaves (CAI)"/>
      <sheetName val="CV35 - Op Training (CAI)"/>
      <sheetName val="C11 - V&amp;T (CAI)"/>
      <sheetName val="C12 - Core BS"/>
      <sheetName val="C13 - IT&amp;T (BS)"/>
      <sheetName val="C14 - Property Mgt (BS)"/>
      <sheetName val="C15 - Atypicals 2011"/>
      <sheetName val="C15 - Atypicals 2012"/>
      <sheetName val="C15 - Atypicals 2013"/>
      <sheetName val="C15 - Atypicals 2014"/>
      <sheetName val="C15 - Atypicals 2015"/>
      <sheetName val="C15 - Atypicals 2016"/>
      <sheetName val="C15 - Atypicals 2017"/>
      <sheetName val="C15 - Atypicals 2018"/>
      <sheetName val="C15 - Atypicals 2019"/>
      <sheetName val="C15 - Atypicals 2020"/>
      <sheetName val="C15 - Atypicals 2021"/>
      <sheetName val="C15 - Atypicals 2022"/>
      <sheetName val="C15 - Atypicals 2023"/>
      <sheetName val="CV36 - NIA"/>
      <sheetName val="CV37 - NIC"/>
      <sheetName val="CV38 - IFI &amp; LCN Fund"/>
      <sheetName val="CV39 - DRS"/>
      <sheetName val="C16 - Smart Meter Outside PC"/>
      <sheetName val="C17 - Legacy Meters"/>
      <sheetName val="C18 - De Minimis"/>
      <sheetName val="C19 - Other Consented Activity"/>
      <sheetName val="C20 - Connections Outside PC"/>
      <sheetName val="C21 - Out of Area Networks"/>
      <sheetName val="C22 - Pass-through"/>
      <sheetName val="C23 - Other NABC"/>
      <sheetName val="C24 - Related Party Margin"/>
      <sheetName val="V1 - Total Asset Movements"/>
      <sheetName val="V2 - Cleansing"/>
      <sheetName val="V3 - Connections"/>
      <sheetName val="V4 - Other Asset Movements"/>
      <sheetName val="V5 - Volume Matrix 2011"/>
      <sheetName val="V5 - Volume Matrix 2012"/>
      <sheetName val="V5 - Volume Matrix 2013"/>
      <sheetName val="V5 - Volume Matrix 2014"/>
      <sheetName val="V5 - Volume Matrix 2015"/>
      <sheetName val="V5 - Volume Matrix 2016"/>
      <sheetName val="V5 - Volume Matrix 2017"/>
      <sheetName val="V5 - Volume Matrix 2018"/>
      <sheetName val="V5 - Volume Matrix 2019"/>
      <sheetName val="V5 - Volume Matrix 2020"/>
      <sheetName val="V5 - Volume Matrix 2021"/>
      <sheetName val="V5 - Volume Matrix 2022"/>
      <sheetName val="V5 - Volume Matrix 2023"/>
      <sheetName val="AP1 - Age Profile"/>
      <sheetName val="M1 - Flood Mitigation (site)"/>
      <sheetName val="M2 - DPCR5 WSC Schemes"/>
      <sheetName val="M3 - ED1 WSC Schemes"/>
      <sheetName val="M4 - Enablers for RIIO-ED2"/>
      <sheetName val="M5 - Severe Weather "/>
      <sheetName val="M6 - Metal Theft"/>
      <sheetName val="M7 - Protection Summary"/>
      <sheetName val="M8 - Link Boxes"/>
      <sheetName val="M9a - Trad Streetworks (ex ante"/>
      <sheetName val="M9b - Permit &amp; Lane (ex ante)"/>
      <sheetName val="M9c - Permit &amp; Lane (reopener)"/>
      <sheetName val="M10 - Shetland (SSEH)"/>
      <sheetName val="M11 - Subsea Cables"/>
      <sheetName val="M12 - Moorside (ENWL)"/>
      <sheetName val="M13 - Uncertainty Mech Info"/>
      <sheetName val="M14 - Drivers"/>
      <sheetName val="M15 - MEAV"/>
      <sheetName val="M16 - Forecasts C1"/>
      <sheetName val="M17 - Forecasts TOTEX"/>
    </sheetNames>
    <sheetDataSet>
      <sheetData sheetId="0">
        <row r="12">
          <cell r="D12" t="str">
            <v>SPD</v>
          </cell>
        </row>
        <row r="20">
          <cell r="D20" t="str">
            <v>ENWL</v>
          </cell>
        </row>
        <row r="21">
          <cell r="D21" t="str">
            <v>NPgN</v>
          </cell>
        </row>
        <row r="22">
          <cell r="D22" t="str">
            <v>NPgY</v>
          </cell>
        </row>
        <row r="23">
          <cell r="D23" t="str">
            <v>WMID</v>
          </cell>
        </row>
        <row r="24">
          <cell r="D24" t="str">
            <v>EMID</v>
          </cell>
        </row>
        <row r="25">
          <cell r="D25" t="str">
            <v>SWALES</v>
          </cell>
        </row>
        <row r="26">
          <cell r="D26" t="str">
            <v>SWEST</v>
          </cell>
        </row>
        <row r="27">
          <cell r="D27" t="str">
            <v>LPN</v>
          </cell>
        </row>
        <row r="28">
          <cell r="D28" t="str">
            <v>SPN</v>
          </cell>
        </row>
        <row r="29">
          <cell r="D29" t="str">
            <v>EPN</v>
          </cell>
        </row>
        <row r="30">
          <cell r="D30" t="str">
            <v>SPD</v>
          </cell>
        </row>
        <row r="31">
          <cell r="D31" t="str">
            <v>SPMW</v>
          </cell>
        </row>
        <row r="32">
          <cell r="D32" t="str">
            <v>SSEH</v>
          </cell>
        </row>
        <row r="33">
          <cell r="D33" t="str">
            <v>SSES</v>
          </cell>
        </row>
      </sheetData>
      <sheetData sheetId="1"/>
      <sheetData sheetId="2"/>
      <sheetData sheetId="3"/>
      <sheetData sheetId="4">
        <row r="9">
          <cell r="K9">
            <v>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80">
          <cell r="CB80">
            <v>321.63553062186429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21">
          <cell r="S21">
            <v>196.23888280638121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 val="OBR CPI forecast, outtur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nsion Pack cover"/>
      <sheetName val="Version control"/>
      <sheetName val="Contents"/>
      <sheetName val="Changes Log"/>
      <sheetName val="P1.1 PDAM Licensee provided"/>
      <sheetName val="P1.2 PDAM Actuary provided data"/>
      <sheetName val="P1.3 Deleted "/>
      <sheetName val="P1.4 Pensions_PPF_Admin"/>
      <sheetName val="P1.5 Calculation of Vrr - L1"/>
      <sheetName val="P1.6 IBAPA and PBAPA - L1"/>
      <sheetName val="controls - do not change"/>
      <sheetName val="P2.1 PDAM Licensee provided"/>
      <sheetName val="P2.2 PDAM Actuary provided"/>
      <sheetName val="P2.3 Deleted"/>
      <sheetName val="P2.4 Pensions_PPF_Admin"/>
      <sheetName val="P2.5 Calculation of Vrr - L2"/>
      <sheetName val="P2.6 IBAPA and PBAPA - L2"/>
      <sheetName val="controls - do not change (2)"/>
      <sheetName val="Para 6.20 adjustments"/>
    </sheetNames>
    <sheetDataSet>
      <sheetData sheetId="0">
        <row r="12">
          <cell r="D12" t="str">
            <v xml:space="preserve">NWO Group Name </v>
          </cell>
        </row>
        <row r="80">
          <cell r="B80" t="str">
            <v>[Year]</v>
          </cell>
        </row>
        <row r="81">
          <cell r="B81">
            <v>2010</v>
          </cell>
        </row>
        <row r="82">
          <cell r="B82">
            <v>2011</v>
          </cell>
        </row>
        <row r="83">
          <cell r="B83">
            <v>2012</v>
          </cell>
        </row>
        <row r="84">
          <cell r="B84">
            <v>2013</v>
          </cell>
        </row>
        <row r="85">
          <cell r="B85">
            <v>2014</v>
          </cell>
        </row>
        <row r="86">
          <cell r="B86">
            <v>2015</v>
          </cell>
        </row>
        <row r="87">
          <cell r="B87">
            <v>2016</v>
          </cell>
        </row>
        <row r="88">
          <cell r="B88">
            <v>2017</v>
          </cell>
        </row>
        <row r="89">
          <cell r="B89">
            <v>2018</v>
          </cell>
        </row>
        <row r="90">
          <cell r="B90">
            <v>2019</v>
          </cell>
        </row>
        <row r="91">
          <cell r="B91">
            <v>2020</v>
          </cell>
        </row>
        <row r="92">
          <cell r="B92">
            <v>2021</v>
          </cell>
        </row>
        <row r="93">
          <cell r="B93">
            <v>2022</v>
          </cell>
        </row>
        <row r="94">
          <cell r="B94">
            <v>2023</v>
          </cell>
        </row>
        <row r="95">
          <cell r="B95">
            <v>2024</v>
          </cell>
        </row>
        <row r="96">
          <cell r="B96">
            <v>2025</v>
          </cell>
        </row>
        <row r="97">
          <cell r="B97" t="str">
            <v>2012-13</v>
          </cell>
        </row>
        <row r="98">
          <cell r="B98" t="str">
            <v>2010-13</v>
          </cell>
        </row>
        <row r="99">
          <cell r="B99" t="str">
            <v>2010-12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FPR cover"/>
      <sheetName val="Data"/>
      <sheetName val="Content &amp; Version Control"/>
      <sheetName val="Change log"/>
      <sheetName val="R1 - RoRE"/>
      <sheetName val="Return"/>
      <sheetName val="R2 - Rec to Revenue and Profit"/>
      <sheetName val="R3 - Totex - Reconciliation"/>
      <sheetName val="R4 - Incentives and Other Rev"/>
      <sheetName val="R5 - Financing"/>
      <sheetName val="R5a - Financing input"/>
      <sheetName val="R6 - Net Debt"/>
      <sheetName val="R6a - Net Debt input"/>
      <sheetName val="R7 - RAV"/>
      <sheetName val="R8 - Tax"/>
      <sheetName val="R8a - Tax Reconciliation"/>
      <sheetName val="R9 - Corporate Governance"/>
      <sheetName val="R10 - Pensions &amp; Oth Activities"/>
      <sheetName val="Input sheets for R5a and R6a&gt;&gt;&gt;"/>
      <sheetName val="F3 - Fixed Rate Debt"/>
      <sheetName val="F4 - Floating Rate Debt"/>
      <sheetName val="F5 - Inflation Linked Debt"/>
      <sheetName val="F6 - Debt Dataset"/>
      <sheetName val="I1 - Universal Data"/>
      <sheetName val="I2 - Monthly Inflation"/>
    </sheetNames>
    <sheetDataSet>
      <sheetData sheetId="0">
        <row r="6">
          <cell r="C6">
            <v>2024</v>
          </cell>
        </row>
        <row r="7">
          <cell r="C7" t="str">
            <v>SSES</v>
          </cell>
        </row>
        <row r="8">
          <cell r="C8" t="str">
            <v>ED2</v>
          </cell>
        </row>
        <row r="9">
          <cell r="C9">
            <v>2026</v>
          </cell>
        </row>
      </sheetData>
      <sheetData sheetId="1">
        <row r="7">
          <cell r="F7">
            <v>0.1</v>
          </cell>
        </row>
        <row r="8">
          <cell r="C8">
            <v>0.6</v>
          </cell>
        </row>
        <row r="9">
          <cell r="C9" t="str">
            <v>£m 20/21</v>
          </cell>
        </row>
        <row r="13">
          <cell r="C13">
            <v>0.19</v>
          </cell>
          <cell r="D13">
            <v>0.19</v>
          </cell>
          <cell r="E13">
            <v>0.19</v>
          </cell>
          <cell r="F13">
            <v>0.19</v>
          </cell>
          <cell r="G13">
            <v>0.19</v>
          </cell>
          <cell r="H13">
            <v>0.25</v>
          </cell>
          <cell r="I13">
            <v>0.25</v>
          </cell>
          <cell r="J13">
            <v>0.25</v>
          </cell>
          <cell r="K13">
            <v>0.25</v>
          </cell>
          <cell r="L13">
            <v>0.25</v>
          </cell>
          <cell r="M13">
            <v>0.25</v>
          </cell>
          <cell r="N13">
            <v>0.25</v>
          </cell>
        </row>
        <row r="33">
          <cell r="F33">
            <v>2022</v>
          </cell>
          <cell r="G33">
            <v>2023</v>
          </cell>
          <cell r="H33">
            <v>2024</v>
          </cell>
          <cell r="I33">
            <v>2025</v>
          </cell>
          <cell r="J33">
            <v>2026</v>
          </cell>
          <cell r="K33">
            <v>2027</v>
          </cell>
          <cell r="L33">
            <v>2028</v>
          </cell>
        </row>
        <row r="34">
          <cell r="F34">
            <v>1.0577620396600564</v>
          </cell>
          <cell r="G34">
            <v>1.1939376770538244</v>
          </cell>
          <cell r="H34">
            <v>1.2806226704273584</v>
          </cell>
          <cell r="I34">
            <v>1.321792585589326</v>
          </cell>
          <cell r="J34">
            <v>1.3718374525227366</v>
          </cell>
          <cell r="K34">
            <v>1.4112457723935923</v>
          </cell>
          <cell r="L34">
            <v>1.4390680908631575</v>
          </cell>
        </row>
        <row r="35">
          <cell r="F35">
            <v>1.0577620396600564</v>
          </cell>
          <cell r="G35">
            <v>1.1287393877714991</v>
          </cell>
          <cell r="H35">
            <v>1.0726042866721812</v>
          </cell>
          <cell r="I35">
            <v>1.0321483572895276</v>
          </cell>
          <cell r="J35">
            <v>1.0378613615169416</v>
          </cell>
          <cell r="K35">
            <v>1.0287266685993928</v>
          </cell>
          <cell r="L35">
            <v>1.0197147222785836</v>
          </cell>
        </row>
        <row r="36">
          <cell r="F36">
            <v>1.1185835694050992</v>
          </cell>
          <cell r="G36">
            <v>1.2567228174904603</v>
          </cell>
          <cell r="H36">
            <v>1.3006734873924681</v>
          </cell>
          <cell r="I36">
            <v>1.3499787750115915</v>
          </cell>
          <cell r="J36">
            <v>1.3933674281164203</v>
          </cell>
          <cell r="K36">
            <v>1.4250527958105785</v>
          </cell>
          <cell r="L36">
            <v>1.4520099109405729</v>
          </cell>
        </row>
      </sheetData>
      <sheetData sheetId="2"/>
      <sheetData sheetId="3"/>
      <sheetData sheetId="4">
        <row r="69">
          <cell r="D69">
            <v>27.786342383393528</v>
          </cell>
          <cell r="E69">
            <v>31.194888641090412</v>
          </cell>
          <cell r="F69">
            <v>34.603511808745644</v>
          </cell>
          <cell r="G69">
            <v>41.847271874816862</v>
          </cell>
          <cell r="H69">
            <v>45.189070015096831</v>
          </cell>
        </row>
        <row r="70">
          <cell r="D70">
            <v>11.14724677404091</v>
          </cell>
          <cell r="E70">
            <v>-17.534579576384605</v>
          </cell>
          <cell r="F70">
            <v>-34.494767322014049</v>
          </cell>
          <cell r="G70">
            <v>12.442739737893127</v>
          </cell>
          <cell r="H70">
            <v>13.706852841458071</v>
          </cell>
        </row>
        <row r="71">
          <cell r="D71">
            <v>2.3050000000000002</v>
          </cell>
          <cell r="E71">
            <v>0</v>
          </cell>
          <cell r="F71">
            <v>0</v>
          </cell>
          <cell r="G71">
            <v>0</v>
          </cell>
          <cell r="H71">
            <v>0</v>
          </cell>
        </row>
        <row r="72">
          <cell r="D72">
            <v>0.93199559999999992</v>
          </cell>
          <cell r="E72">
            <v>0.93199559999999992</v>
          </cell>
          <cell r="F72">
            <v>0.93200000000000005</v>
          </cell>
          <cell r="G72">
            <v>0.6</v>
          </cell>
          <cell r="H72">
            <v>0.7</v>
          </cell>
        </row>
        <row r="73">
          <cell r="D73">
            <v>0.86978900000000348</v>
          </cell>
          <cell r="E73">
            <v>0.79182874263262026</v>
          </cell>
          <cell r="F73">
            <v>1.5287000000000026</v>
          </cell>
          <cell r="G73">
            <v>1.3</v>
          </cell>
          <cell r="H73">
            <v>2.1</v>
          </cell>
        </row>
        <row r="74">
          <cell r="D74">
            <v>-1.5603432307769518</v>
          </cell>
          <cell r="E74">
            <v>-2.2339807165245493</v>
          </cell>
          <cell r="F74">
            <v>-4.4398129781527622</v>
          </cell>
          <cell r="G74">
            <v>-2.6</v>
          </cell>
          <cell r="H74">
            <v>-2.2999999999999998</v>
          </cell>
        </row>
        <row r="75">
          <cell r="D75">
            <v>0</v>
          </cell>
          <cell r="E75">
            <v>0</v>
          </cell>
          <cell r="F75">
            <v>0</v>
          </cell>
          <cell r="G75">
            <v>0</v>
          </cell>
          <cell r="H75">
            <v>0</v>
          </cell>
        </row>
        <row r="76">
          <cell r="D76">
            <v>0</v>
          </cell>
          <cell r="E76">
            <v>1.1874823529411767</v>
          </cell>
          <cell r="F76">
            <v>0</v>
          </cell>
          <cell r="G76">
            <v>0</v>
          </cell>
          <cell r="H76">
            <v>1.7</v>
          </cell>
        </row>
        <row r="77">
          <cell r="D77">
            <v>0.7525599999999999</v>
          </cell>
          <cell r="E77">
            <v>1.830363992172211</v>
          </cell>
          <cell r="F77">
            <v>2.48</v>
          </cell>
          <cell r="G77">
            <v>2.3621999999999996</v>
          </cell>
          <cell r="H77">
            <v>2</v>
          </cell>
        </row>
        <row r="78">
          <cell r="D78">
            <v>0</v>
          </cell>
          <cell r="E78">
            <v>0</v>
          </cell>
          <cell r="F78">
            <v>0</v>
          </cell>
          <cell r="G78">
            <v>0</v>
          </cell>
          <cell r="H78">
            <v>0</v>
          </cell>
        </row>
        <row r="79">
          <cell r="D79">
            <v>0</v>
          </cell>
          <cell r="E79">
            <v>0</v>
          </cell>
          <cell r="F79">
            <v>0</v>
          </cell>
          <cell r="G79">
            <v>0</v>
          </cell>
          <cell r="H79">
            <v>0</v>
          </cell>
        </row>
        <row r="80">
          <cell r="D80">
            <v>-4.3950416281091725E-2</v>
          </cell>
          <cell r="E80">
            <v>-0.14585464656245148</v>
          </cell>
          <cell r="F80">
            <v>-9.3636629123828405E-2</v>
          </cell>
          <cell r="G80">
            <v>-8.411854231548431E-2</v>
          </cell>
          <cell r="H80">
            <v>-0.17836852335506548</v>
          </cell>
        </row>
        <row r="81">
          <cell r="D81">
            <v>-2.9337618479681374E-2</v>
          </cell>
          <cell r="E81">
            <v>0</v>
          </cell>
          <cell r="F81">
            <v>0</v>
          </cell>
          <cell r="G81">
            <v>0</v>
          </cell>
          <cell r="H81">
            <v>0</v>
          </cell>
        </row>
        <row r="82">
          <cell r="D82">
            <v>-1.3112826586457453E-2</v>
          </cell>
          <cell r="E82">
            <v>-2.2804450810685058E-2</v>
          </cell>
          <cell r="F82">
            <v>-0.17671220490022463</v>
          </cell>
          <cell r="G82">
            <v>0</v>
          </cell>
          <cell r="H82">
            <v>0</v>
          </cell>
        </row>
        <row r="83">
          <cell r="D83">
            <v>0</v>
          </cell>
          <cell r="E83">
            <v>0</v>
          </cell>
          <cell r="F83">
            <v>0</v>
          </cell>
          <cell r="G83">
            <v>0</v>
          </cell>
          <cell r="H83">
            <v>0</v>
          </cell>
        </row>
        <row r="84">
          <cell r="D84">
            <v>0</v>
          </cell>
          <cell r="E84">
            <v>0</v>
          </cell>
          <cell r="F84">
            <v>0</v>
          </cell>
          <cell r="G84">
            <v>0</v>
          </cell>
          <cell r="H84">
            <v>0</v>
          </cell>
        </row>
        <row r="85">
          <cell r="D85">
            <v>0</v>
          </cell>
          <cell r="E85">
            <v>0</v>
          </cell>
          <cell r="F85">
            <v>0</v>
          </cell>
          <cell r="G85">
            <v>0</v>
          </cell>
          <cell r="H85">
            <v>0</v>
          </cell>
        </row>
        <row r="86">
          <cell r="D86">
            <v>0</v>
          </cell>
          <cell r="E86">
            <v>0</v>
          </cell>
          <cell r="F86">
            <v>0</v>
          </cell>
          <cell r="G86">
            <v>0</v>
          </cell>
          <cell r="H86">
            <v>0</v>
          </cell>
        </row>
        <row r="87">
          <cell r="D87">
            <v>0</v>
          </cell>
          <cell r="E87">
            <v>0</v>
          </cell>
          <cell r="F87">
            <v>0</v>
          </cell>
          <cell r="G87">
            <v>0</v>
          </cell>
          <cell r="H87">
            <v>0</v>
          </cell>
        </row>
        <row r="88">
          <cell r="D88">
            <v>-0.26047875592322772</v>
          </cell>
          <cell r="E88">
            <v>-1.1421572616303466</v>
          </cell>
          <cell r="F88">
            <v>-2.2152405843793894</v>
          </cell>
          <cell r="G88">
            <v>0</v>
          </cell>
          <cell r="H88">
            <v>0</v>
          </cell>
        </row>
        <row r="90">
          <cell r="D90">
            <v>54.719057471537916</v>
          </cell>
          <cell r="E90">
            <v>27.865664582279141</v>
          </cell>
          <cell r="F90">
            <v>38.076880779994973</v>
          </cell>
          <cell r="G90">
            <v>7.6430952092411246</v>
          </cell>
          <cell r="H90">
            <v>-1.758295761483879</v>
          </cell>
        </row>
        <row r="91">
          <cell r="D91">
            <v>-2.2361091348505724</v>
          </cell>
          <cell r="E91">
            <v>-0.17981916243239837</v>
          </cell>
          <cell r="F91">
            <v>-0.32242573189563473</v>
          </cell>
          <cell r="G91">
            <v>0</v>
          </cell>
          <cell r="H91">
            <v>0</v>
          </cell>
        </row>
        <row r="92">
          <cell r="D92">
            <v>-5.6248870548447218</v>
          </cell>
          <cell r="E92">
            <v>1.1834627829831497</v>
          </cell>
          <cell r="F92">
            <v>-2.5059035149962865</v>
          </cell>
          <cell r="G92">
            <v>-0.32213796977591713</v>
          </cell>
          <cell r="H92">
            <v>-1.0804610883943613</v>
          </cell>
        </row>
        <row r="93">
          <cell r="D93">
            <v>0.55902728371264399</v>
          </cell>
          <cell r="E93">
            <v>4.4954790608100037E-2</v>
          </cell>
          <cell r="F93">
            <v>8.0606432973908682E-2</v>
          </cell>
          <cell r="G93">
            <v>0</v>
          </cell>
          <cell r="H93">
            <v>0</v>
          </cell>
        </row>
        <row r="96">
          <cell r="D96">
            <v>525.91838276153544</v>
          </cell>
          <cell r="E96">
            <v>558.2932070300061</v>
          </cell>
          <cell r="F96">
            <v>635.21358906221883</v>
          </cell>
          <cell r="G96">
            <v>738.41118447052452</v>
          </cell>
          <cell r="H96">
            <v>817.57642050036156</v>
          </cell>
        </row>
        <row r="97">
          <cell r="D97">
            <v>583.30869620993428</v>
          </cell>
          <cell r="E97">
            <v>640.97527129735386</v>
          </cell>
          <cell r="F97">
            <v>672.43537183696662</v>
          </cell>
          <cell r="G97">
            <v>738.41118447052452</v>
          </cell>
          <cell r="H97">
            <v>817.57642050036156</v>
          </cell>
        </row>
      </sheetData>
      <sheetData sheetId="5"/>
      <sheetData sheetId="6"/>
      <sheetData sheetId="7"/>
      <sheetData sheetId="8"/>
      <sheetData sheetId="9"/>
      <sheetData sheetId="10"/>
      <sheetData sheetId="11"/>
      <sheetData sheetId="12"/>
      <sheetData sheetId="13"/>
      <sheetData sheetId="14">
        <row r="36">
          <cell r="E36">
            <v>7.6232543352182089</v>
          </cell>
          <cell r="F36">
            <v>-0.3426142100666667</v>
          </cell>
          <cell r="G36">
            <v>4.3530892659760738</v>
          </cell>
          <cell r="H36">
            <v>1.4345861747363244</v>
          </cell>
          <cell r="I36">
            <v>2.5422343690648859</v>
          </cell>
        </row>
      </sheetData>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E30" sqref="E30"/>
    </sheetView>
  </sheetViews>
  <sheetFormatPr defaultRowHeight="13.5"/>
  <cols>
    <col min="1" max="1" width="8.3828125" customWidth="1"/>
    <col min="2" max="2" width="41.4609375" customWidth="1"/>
    <col min="3" max="6" width="14.15234375" customWidth="1"/>
    <col min="7" max="7" width="40.84375" style="33" customWidth="1"/>
    <col min="8" max="8" width="3.4609375" customWidth="1"/>
    <col min="9" max="9" width="14.15234375" customWidth="1"/>
  </cols>
  <sheetData>
    <row r="1" spans="1:10" s="804" customFormat="1" ht="57" customHeight="1"/>
    <row r="2" spans="1:10" ht="20">
      <c r="A2" s="740" t="s">
        <v>0</v>
      </c>
      <c r="B2" s="92"/>
      <c r="C2" s="92"/>
      <c r="D2" s="93"/>
      <c r="E2" s="94"/>
      <c r="F2" s="92"/>
      <c r="G2" s="95"/>
      <c r="H2" s="92"/>
      <c r="I2" s="92"/>
    </row>
    <row r="3" spans="1:10" ht="20">
      <c r="A3" s="740" t="str">
        <f>Licensee</f>
        <v>SSEH</v>
      </c>
      <c r="B3" s="92"/>
      <c r="C3" s="92"/>
      <c r="D3" s="94"/>
      <c r="E3" s="94"/>
      <c r="F3" s="92"/>
      <c r="G3" s="95"/>
      <c r="H3" s="92"/>
      <c r="I3" s="92"/>
    </row>
    <row r="4" spans="1:10" ht="20">
      <c r="A4" s="740" t="s">
        <v>1</v>
      </c>
      <c r="B4" s="92"/>
      <c r="C4" s="92"/>
      <c r="D4" s="94"/>
      <c r="E4" s="94"/>
      <c r="F4" s="92"/>
      <c r="G4" s="95"/>
      <c r="H4" s="92"/>
      <c r="I4" s="92"/>
    </row>
    <row r="5" spans="1:10" ht="20">
      <c r="A5" s="153"/>
      <c r="B5" s="154"/>
      <c r="C5" s="154"/>
      <c r="D5" s="155"/>
      <c r="E5" s="155"/>
      <c r="F5" s="154"/>
      <c r="G5" s="269"/>
      <c r="H5" s="154"/>
      <c r="I5" s="154"/>
    </row>
    <row r="6" spans="1:10" ht="14">
      <c r="A6" s="7"/>
      <c r="B6" s="188" t="s">
        <v>2</v>
      </c>
      <c r="C6" s="195" cm="1">
        <f t="array" ref="C6">INDEX(Data!$E$63:'Data'!$E$91,MATCH(Licensee,Data!$B$63:$B$91,0),0)</f>
        <v>2024</v>
      </c>
      <c r="D6" s="155"/>
      <c r="E6" s="155"/>
      <c r="H6" s="270"/>
    </row>
    <row r="7" spans="1:10" ht="13.5" customHeight="1">
      <c r="A7" s="7"/>
      <c r="B7" s="188" t="s">
        <v>3</v>
      </c>
      <c r="C7" s="189" t="s">
        <v>77</v>
      </c>
      <c r="D7" s="155"/>
      <c r="E7" s="155"/>
      <c r="F7" s="190"/>
      <c r="G7" s="271" t="s">
        <v>5</v>
      </c>
      <c r="H7" s="270"/>
    </row>
    <row r="8" spans="1:10" ht="13.5" customHeight="1">
      <c r="A8" s="7"/>
      <c r="B8" s="188" t="s">
        <v>6</v>
      </c>
      <c r="C8" s="681" t="str">
        <f>INDEX(Data!$A$63:$A$91,MATCH($C$7,Data!$B$63:$B$91,0),0)&amp;"2"</f>
        <v>ED2</v>
      </c>
      <c r="D8" s="155"/>
      <c r="E8" s="155"/>
      <c r="F8" s="192"/>
      <c r="G8" s="271" t="s">
        <v>7</v>
      </c>
      <c r="H8" s="270"/>
    </row>
    <row r="9" spans="1:10" ht="27">
      <c r="A9" s="7"/>
      <c r="B9" s="193" t="s">
        <v>8</v>
      </c>
      <c r="C9" s="194">
        <v>2026</v>
      </c>
      <c r="D9" s="155"/>
      <c r="E9" s="155"/>
      <c r="F9" s="195"/>
      <c r="G9" s="272" t="s">
        <v>9</v>
      </c>
      <c r="H9" s="270"/>
    </row>
    <row r="10" spans="1:10" ht="14">
      <c r="A10" s="7"/>
      <c r="B10" s="188" t="s">
        <v>10</v>
      </c>
      <c r="C10" s="194"/>
      <c r="D10" s="155"/>
      <c r="E10" s="155"/>
      <c r="F10" s="196"/>
      <c r="G10" s="271" t="s">
        <v>11</v>
      </c>
      <c r="H10" s="270"/>
    </row>
    <row r="11" spans="1:10" ht="14">
      <c r="A11" s="7"/>
      <c r="B11" s="188" t="s">
        <v>12</v>
      </c>
      <c r="C11" s="197"/>
      <c r="D11" s="155"/>
      <c r="E11" s="155"/>
      <c r="F11" s="198"/>
      <c r="G11" s="271" t="s">
        <v>13</v>
      </c>
      <c r="H11" s="270"/>
    </row>
    <row r="12" spans="1:10" ht="14">
      <c r="A12" s="7"/>
      <c r="D12" s="155"/>
      <c r="E12" s="155"/>
      <c r="F12" s="199"/>
      <c r="G12" s="271" t="s">
        <v>14</v>
      </c>
      <c r="H12" s="270"/>
    </row>
    <row r="13" spans="1:10" ht="14">
      <c r="A13" s="7"/>
      <c r="D13" s="155"/>
      <c r="E13" s="155"/>
      <c r="F13" s="200"/>
      <c r="G13" s="271" t="s">
        <v>15</v>
      </c>
      <c r="H13" s="270"/>
    </row>
    <row r="14" spans="1:10">
      <c r="A14" s="7"/>
      <c r="D14" s="155"/>
      <c r="E14" s="155"/>
      <c r="F14" s="2"/>
      <c r="G14" s="273"/>
    </row>
    <row r="15" spans="1:10">
      <c r="C15" s="155"/>
      <c r="F15" s="155"/>
      <c r="G15"/>
      <c r="H15" s="155"/>
      <c r="J15" s="155"/>
    </row>
    <row r="16" spans="1:10">
      <c r="C16" s="155"/>
      <c r="F16" s="155"/>
      <c r="G16"/>
      <c r="H16" s="155"/>
      <c r="J16" s="155"/>
    </row>
    <row r="17" spans="3:10">
      <c r="C17" s="155"/>
      <c r="F17" s="155"/>
      <c r="G17"/>
      <c r="H17" s="155"/>
      <c r="J17" s="155"/>
    </row>
    <row r="18" spans="3:10">
      <c r="C18" s="155"/>
      <c r="F18" s="155"/>
      <c r="G18"/>
      <c r="H18" s="155"/>
      <c r="J18" s="155"/>
    </row>
    <row r="19" spans="3:10">
      <c r="C19" s="155"/>
      <c r="F19" s="155"/>
      <c r="G19"/>
      <c r="H19" s="155"/>
      <c r="J19" s="155"/>
    </row>
    <row r="20" spans="3:10">
      <c r="C20" s="155"/>
      <c r="F20" s="155"/>
      <c r="G20"/>
      <c r="H20" s="155"/>
      <c r="J20" s="155"/>
    </row>
    <row r="21" spans="3:10">
      <c r="J21" s="155"/>
    </row>
    <row r="22" spans="3:10">
      <c r="C22" s="155"/>
      <c r="F22" s="155"/>
      <c r="G22"/>
      <c r="H22" s="155"/>
      <c r="J22" s="155"/>
    </row>
    <row r="23" spans="3:10">
      <c r="C23" s="155"/>
      <c r="F23" s="155"/>
      <c r="G23"/>
      <c r="H23" s="155"/>
      <c r="J23" s="155"/>
    </row>
    <row r="24" spans="3:10">
      <c r="C24" s="155"/>
      <c r="F24" s="155"/>
      <c r="G24"/>
      <c r="H24" s="155"/>
      <c r="J24" s="155"/>
    </row>
    <row r="25" spans="3:10">
      <c r="C25" s="155"/>
      <c r="F25" s="155"/>
      <c r="G25"/>
      <c r="H25" s="155"/>
      <c r="J25" s="155"/>
    </row>
    <row r="26" spans="3:10">
      <c r="C26" s="155"/>
      <c r="F26" s="155"/>
      <c r="G26"/>
      <c r="H26" s="155"/>
      <c r="J26" s="155"/>
    </row>
    <row r="27" spans="3:10">
      <c r="C27" s="155"/>
      <c r="F27" s="155"/>
      <c r="G27"/>
      <c r="H27" s="155"/>
      <c r="J27" s="155"/>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Header>&amp;C&amp;G</oddHeader>
    <oddFooter>&amp;C_x000D_&amp;1#&amp;"Calibri"&amp;10&amp;K000000 OFFICIAL-InternalOnly</odd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election activeCell="A3" sqref="A3"/>
    </sheetView>
  </sheetViews>
  <sheetFormatPr defaultRowHeight="13.5"/>
  <cols>
    <col min="1" max="1" width="9.23046875" customWidth="1"/>
    <col min="2" max="2" width="84.84375" bestFit="1" customWidth="1"/>
    <col min="3" max="3" width="17.765625" customWidth="1"/>
    <col min="4" max="4" width="16.84375" customWidth="1"/>
    <col min="5" max="5" width="11.765625" customWidth="1"/>
    <col min="6" max="6" width="13.15234375" bestFit="1" customWidth="1"/>
    <col min="7" max="7" width="19.4609375" customWidth="1"/>
    <col min="8" max="8" width="11.4609375" bestFit="1" customWidth="1"/>
    <col min="9" max="9" width="11.84375" customWidth="1"/>
    <col min="10" max="10" width="12.3828125" customWidth="1"/>
    <col min="11" max="11" width="11.23046875" customWidth="1"/>
    <col min="12" max="12" width="15.84375" customWidth="1"/>
    <col min="13" max="13" width="11.84375" customWidth="1"/>
    <col min="14" max="14" width="12.765625" customWidth="1"/>
  </cols>
  <sheetData>
    <row r="1" spans="1:14" ht="20">
      <c r="A1" s="741" t="s">
        <v>16</v>
      </c>
      <c r="B1" s="760"/>
      <c r="C1" s="760"/>
      <c r="D1" s="760"/>
      <c r="E1" s="760"/>
      <c r="F1" s="760"/>
      <c r="G1" s="760"/>
      <c r="H1" s="760"/>
      <c r="I1" s="760"/>
      <c r="J1" s="760"/>
      <c r="K1" s="760"/>
      <c r="L1" s="760"/>
      <c r="M1" s="760"/>
      <c r="N1" s="235"/>
    </row>
    <row r="2" spans="1:14" ht="20">
      <c r="A2" s="742" t="s">
        <v>77</v>
      </c>
      <c r="B2" s="94"/>
      <c r="C2" s="94"/>
      <c r="D2" s="94"/>
      <c r="E2" s="94"/>
      <c r="F2" s="94"/>
      <c r="G2" s="94"/>
      <c r="H2" s="94"/>
      <c r="I2" s="94"/>
      <c r="J2" s="94"/>
      <c r="K2" s="94"/>
      <c r="L2" s="94"/>
      <c r="M2" s="94"/>
      <c r="N2" s="96"/>
    </row>
    <row r="3" spans="1:14" ht="20">
      <c r="A3" s="740">
        <v>2026</v>
      </c>
      <c r="B3" s="201"/>
      <c r="C3" s="201"/>
      <c r="D3" s="201"/>
      <c r="E3" s="201"/>
      <c r="F3" s="201"/>
      <c r="G3" s="201"/>
      <c r="H3" s="201"/>
      <c r="I3" s="201"/>
      <c r="J3" s="201"/>
      <c r="K3" s="201"/>
      <c r="L3" s="201"/>
      <c r="M3" s="201"/>
      <c r="N3" s="97"/>
    </row>
    <row r="6" spans="1:14">
      <c r="B6" s="188" t="s">
        <v>17</v>
      </c>
      <c r="C6" s="204">
        <v>5.4475396000000002E-2</v>
      </c>
      <c r="F6" s="715" t="s">
        <v>18</v>
      </c>
      <c r="G6" s="33"/>
      <c r="H6" s="181" t="s">
        <v>19</v>
      </c>
      <c r="I6" s="203" t="s">
        <v>20</v>
      </c>
    </row>
    <row r="7" spans="1:14">
      <c r="B7" s="188" t="s">
        <v>21</v>
      </c>
      <c r="C7" s="204">
        <v>0.50700000000000001</v>
      </c>
      <c r="F7" s="205">
        <v>0.1</v>
      </c>
      <c r="G7" s="68"/>
      <c r="H7" s="181" t="s">
        <v>22</v>
      </c>
      <c r="I7" s="182" t="s">
        <v>23</v>
      </c>
    </row>
    <row r="8" spans="1:14">
      <c r="B8" s="188" t="s">
        <v>24</v>
      </c>
      <c r="C8" s="202">
        <v>0.6</v>
      </c>
      <c r="H8" s="181" t="s">
        <v>25</v>
      </c>
      <c r="I8" s="182" t="s">
        <v>23</v>
      </c>
    </row>
    <row r="9" spans="1:14">
      <c r="B9" s="131" t="s">
        <v>26</v>
      </c>
      <c r="C9" s="191" t="s">
        <v>20</v>
      </c>
      <c r="H9" s="181" t="s">
        <v>27</v>
      </c>
      <c r="I9" s="182" t="s">
        <v>23</v>
      </c>
    </row>
    <row r="10" spans="1:14">
      <c r="B10" s="131" t="s">
        <v>28</v>
      </c>
      <c r="C10" s="261">
        <v>10.717475466634793</v>
      </c>
      <c r="H10" s="181" t="s">
        <v>29</v>
      </c>
      <c r="I10" s="182" t="s">
        <v>23</v>
      </c>
    </row>
    <row r="11" spans="1:14">
      <c r="B11" s="131" t="s">
        <v>30</v>
      </c>
      <c r="C11" s="261">
        <v>3.5724918222115978</v>
      </c>
      <c r="H11" s="113"/>
      <c r="I11" s="258"/>
    </row>
    <row r="13" spans="1:14">
      <c r="A13" s="7"/>
      <c r="B13" s="206" t="s">
        <v>31</v>
      </c>
      <c r="C13" s="152">
        <v>0.19</v>
      </c>
      <c r="D13" s="221">
        <v>0.19</v>
      </c>
      <c r="E13" s="221">
        <v>0.19</v>
      </c>
      <c r="F13" s="221">
        <v>0.19</v>
      </c>
      <c r="G13" s="152">
        <v>0.19</v>
      </c>
      <c r="H13" s="152">
        <v>0.25</v>
      </c>
      <c r="I13" s="152">
        <v>0.25</v>
      </c>
      <c r="J13" s="152">
        <v>0.25</v>
      </c>
      <c r="K13" s="151">
        <v>0.25</v>
      </c>
      <c r="L13" s="151">
        <v>0.25</v>
      </c>
      <c r="M13" s="151">
        <v>0.25</v>
      </c>
      <c r="N13" s="151">
        <v>0.25</v>
      </c>
    </row>
    <row r="15" spans="1:14">
      <c r="A15" s="1" t="s">
        <v>32</v>
      </c>
      <c r="B15" s="1" t="s">
        <v>33</v>
      </c>
    </row>
    <row r="16" spans="1:14">
      <c r="B16" s="206" t="s">
        <v>34</v>
      </c>
      <c r="C16" s="207" t="s">
        <v>1027</v>
      </c>
      <c r="D16" s="207" t="s">
        <v>1027</v>
      </c>
      <c r="E16" s="207" t="s">
        <v>1027</v>
      </c>
      <c r="F16" s="207" t="s">
        <v>1027</v>
      </c>
      <c r="G16" s="207" t="s">
        <v>1027</v>
      </c>
      <c r="H16" s="207" t="s">
        <v>1027</v>
      </c>
      <c r="I16" s="207" t="s">
        <v>1027</v>
      </c>
      <c r="J16" s="207" t="s">
        <v>1027</v>
      </c>
      <c r="K16" s="207" t="s">
        <v>1013</v>
      </c>
      <c r="L16" s="207" t="s">
        <v>1013</v>
      </c>
      <c r="M16" s="207" t="s">
        <v>1013</v>
      </c>
      <c r="N16" s="207" t="s">
        <v>1013</v>
      </c>
    </row>
    <row r="17" spans="1:22">
      <c r="B17" s="206" t="s">
        <v>35</v>
      </c>
      <c r="C17" s="208">
        <v>43555</v>
      </c>
      <c r="D17" s="209">
        <v>43921</v>
      </c>
      <c r="E17" s="209">
        <v>44286</v>
      </c>
      <c r="F17" s="209">
        <v>44651</v>
      </c>
      <c r="G17" s="209">
        <v>45016</v>
      </c>
      <c r="H17" s="208">
        <v>45382</v>
      </c>
      <c r="I17" s="208">
        <v>45747</v>
      </c>
      <c r="J17" s="208">
        <v>46112</v>
      </c>
      <c r="K17" s="208">
        <v>46477</v>
      </c>
      <c r="L17" s="208">
        <v>46843</v>
      </c>
      <c r="M17" s="208">
        <v>47208</v>
      </c>
      <c r="N17" s="208">
        <v>47573</v>
      </c>
    </row>
    <row r="18" spans="1:22">
      <c r="B18" s="206" t="s">
        <v>36</v>
      </c>
      <c r="C18" s="210">
        <v>2019</v>
      </c>
      <c r="D18" s="211">
        <v>2020</v>
      </c>
      <c r="E18" s="210">
        <v>2021</v>
      </c>
      <c r="F18" s="211">
        <v>2022</v>
      </c>
      <c r="G18" s="210">
        <v>2023</v>
      </c>
      <c r="H18" s="211">
        <v>2024</v>
      </c>
      <c r="I18" s="210">
        <v>2025</v>
      </c>
      <c r="J18" s="211">
        <v>2026</v>
      </c>
      <c r="K18" s="210">
        <v>2027</v>
      </c>
      <c r="L18" s="211">
        <v>2028</v>
      </c>
      <c r="M18" s="210">
        <v>2029</v>
      </c>
      <c r="N18" s="211">
        <v>2030</v>
      </c>
    </row>
    <row r="19" spans="1:22">
      <c r="B19" s="212" t="s">
        <v>37</v>
      </c>
      <c r="C19" s="255">
        <v>283.30833333333334</v>
      </c>
      <c r="D19" s="256">
        <v>290.64166666666665</v>
      </c>
      <c r="E19" s="256">
        <v>294.16666666666669</v>
      </c>
      <c r="F19" s="256">
        <v>307.32821397646848</v>
      </c>
      <c r="G19" s="256">
        <v>334.29358180068937</v>
      </c>
      <c r="H19" s="256">
        <v>352.83651735739545</v>
      </c>
      <c r="I19" s="256">
        <v>364.17963178219367</v>
      </c>
      <c r="J19" s="256">
        <v>374.87823436926919</v>
      </c>
      <c r="K19" s="268">
        <v>382.37579905665456</v>
      </c>
      <c r="L19" s="268">
        <v>390.02331503778765</v>
      </c>
      <c r="M19" s="268">
        <v>397.82378133854343</v>
      </c>
      <c r="N19" s="268">
        <v>405.78025696531432</v>
      </c>
    </row>
    <row r="20" spans="1:22">
      <c r="B20" s="212" t="s">
        <v>38</v>
      </c>
      <c r="C20" s="255">
        <v>286.64999999999998</v>
      </c>
      <c r="D20" s="256">
        <v>292.60000000000002</v>
      </c>
      <c r="E20" s="256">
        <v>298.42363263445759</v>
      </c>
      <c r="F20" s="256">
        <v>319.91658048382931</v>
      </c>
      <c r="G20" s="256">
        <v>346.54233410371501</v>
      </c>
      <c r="H20" s="256">
        <v>358.36090841458258</v>
      </c>
      <c r="I20" s="256">
        <v>370.2598320965842</v>
      </c>
      <c r="J20" s="256">
        <v>378.51933470976837</v>
      </c>
      <c r="K20" s="268">
        <v>386.08972140396372</v>
      </c>
      <c r="L20" s="268">
        <v>393.81151583204303</v>
      </c>
      <c r="M20" s="268">
        <v>401.68774614868391</v>
      </c>
      <c r="N20" s="268">
        <v>409.7215010716576</v>
      </c>
    </row>
    <row r="21" spans="1:22">
      <c r="A21" s="7"/>
      <c r="B21" s="107" t="s">
        <v>39</v>
      </c>
      <c r="C21" s="257">
        <v>106.43333333333334</v>
      </c>
      <c r="D21" s="257">
        <v>108.24166666666663</v>
      </c>
      <c r="E21" s="257">
        <v>109.10833333333335</v>
      </c>
      <c r="F21" s="257">
        <v>113.11666666666667</v>
      </c>
      <c r="G21" s="257">
        <v>123.04166666666664</v>
      </c>
      <c r="H21" s="257">
        <v>129.86666666666665</v>
      </c>
      <c r="I21" s="257">
        <v>134.04166666666663</v>
      </c>
      <c r="J21" s="257">
        <v>137.97944461091365</v>
      </c>
      <c r="K21" s="268">
        <v>140.73903350313194</v>
      </c>
      <c r="L21" s="268">
        <v>143.55381417319458</v>
      </c>
      <c r="M21" s="268">
        <v>146.42489045665849</v>
      </c>
      <c r="N21" s="268">
        <v>149.35338826579166</v>
      </c>
      <c r="U21" s="105"/>
      <c r="V21" s="105"/>
    </row>
    <row r="22" spans="1:22" ht="16">
      <c r="A22" s="7"/>
      <c r="B22" s="206" t="s">
        <v>40</v>
      </c>
      <c r="C22" s="107"/>
      <c r="D22" s="107"/>
      <c r="E22" s="107"/>
      <c r="F22" s="107"/>
      <c r="G22" s="107"/>
      <c r="H22" s="108"/>
      <c r="I22" s="107"/>
      <c r="J22" s="107"/>
      <c r="K22" s="152">
        <v>0.02</v>
      </c>
      <c r="L22" s="152">
        <v>0.02</v>
      </c>
      <c r="M22" s="152">
        <v>0.02</v>
      </c>
      <c r="N22" s="152">
        <v>0.02</v>
      </c>
      <c r="O22" s="736" t="s">
        <v>41</v>
      </c>
      <c r="U22" s="105"/>
      <c r="V22" s="105"/>
    </row>
    <row r="23" spans="1:22" ht="16">
      <c r="A23" s="7"/>
      <c r="H23" s="106"/>
      <c r="K23" s="687"/>
      <c r="L23" s="687"/>
      <c r="M23" s="687"/>
      <c r="N23" s="687"/>
      <c r="O23" s="736"/>
      <c r="U23" s="105"/>
      <c r="V23" s="105"/>
    </row>
    <row r="24" spans="1:22">
      <c r="A24" s="688" t="s">
        <v>42</v>
      </c>
      <c r="B24" s="1" t="s">
        <v>43</v>
      </c>
      <c r="U24" s="105"/>
      <c r="V24" s="105"/>
    </row>
    <row r="25" spans="1:22">
      <c r="A25" s="7"/>
      <c r="B25" s="206" t="s">
        <v>34</v>
      </c>
      <c r="C25" s="207" t="s">
        <v>1027</v>
      </c>
      <c r="D25" s="207" t="s">
        <v>1027</v>
      </c>
      <c r="E25" s="207" t="s">
        <v>1027</v>
      </c>
      <c r="F25" s="207" t="s">
        <v>1027</v>
      </c>
      <c r="G25" s="207" t="s">
        <v>1027</v>
      </c>
      <c r="H25" s="207" t="s">
        <v>1027</v>
      </c>
      <c r="I25" s="207" t="s">
        <v>1027</v>
      </c>
      <c r="J25" s="207" t="s">
        <v>1027</v>
      </c>
      <c r="K25" s="207" t="s">
        <v>1013</v>
      </c>
      <c r="L25" s="207" t="s">
        <v>1013</v>
      </c>
      <c r="M25" s="207" t="s">
        <v>1013</v>
      </c>
      <c r="N25" s="207" t="s">
        <v>1013</v>
      </c>
      <c r="U25" s="105"/>
      <c r="V25" s="105"/>
    </row>
    <row r="26" spans="1:22">
      <c r="A26" s="7"/>
      <c r="B26" s="206" t="s">
        <v>35</v>
      </c>
      <c r="C26" s="208">
        <v>43555</v>
      </c>
      <c r="D26" s="209">
        <v>43921</v>
      </c>
      <c r="E26" s="209">
        <v>44286</v>
      </c>
      <c r="F26" s="209">
        <v>44651</v>
      </c>
      <c r="G26" s="209">
        <v>45016</v>
      </c>
      <c r="H26" s="208">
        <v>45382</v>
      </c>
      <c r="I26" s="208">
        <v>45747</v>
      </c>
      <c r="J26" s="208">
        <v>46112</v>
      </c>
      <c r="K26" s="208">
        <v>46477</v>
      </c>
      <c r="L26" s="208">
        <v>46843</v>
      </c>
      <c r="M26" s="208">
        <v>47208</v>
      </c>
      <c r="N26" s="208">
        <v>47573</v>
      </c>
      <c r="U26" s="105"/>
      <c r="V26" s="105"/>
    </row>
    <row r="27" spans="1:22">
      <c r="A27" s="7"/>
      <c r="B27" s="206" t="s">
        <v>36</v>
      </c>
      <c r="C27" s="210">
        <v>2019</v>
      </c>
      <c r="D27" s="211">
        <v>2020</v>
      </c>
      <c r="E27" s="210">
        <v>2021</v>
      </c>
      <c r="F27" s="211">
        <v>2022</v>
      </c>
      <c r="G27" s="210">
        <v>2023</v>
      </c>
      <c r="H27" s="211">
        <v>2024</v>
      </c>
      <c r="I27" s="210">
        <v>2025</v>
      </c>
      <c r="J27" s="211">
        <v>2026</v>
      </c>
      <c r="K27" s="702">
        <v>2027</v>
      </c>
      <c r="L27" s="703">
        <v>2028</v>
      </c>
      <c r="M27" s="702">
        <v>2029</v>
      </c>
      <c r="N27" s="703">
        <v>2030</v>
      </c>
      <c r="U27" s="105"/>
      <c r="V27" s="105"/>
    </row>
    <row r="28" spans="1:22">
      <c r="A28" s="7"/>
      <c r="B28" s="212" t="s">
        <v>37</v>
      </c>
      <c r="C28" s="255">
        <v>283.30833333333334</v>
      </c>
      <c r="D28" s="256">
        <v>290.64166666666665</v>
      </c>
      <c r="E28" s="256">
        <v>294.16666666666669</v>
      </c>
      <c r="F28" s="256">
        <v>311.1583333333333</v>
      </c>
      <c r="G28" s="256">
        <v>351.2166666666667</v>
      </c>
      <c r="H28" s="256">
        <v>376.71650221738128</v>
      </c>
      <c r="I28" s="256">
        <v>388.82731892752673</v>
      </c>
      <c r="J28" s="701">
        <v>403.54885061710502</v>
      </c>
      <c r="K28" s="704">
        <v>415.14146471244845</v>
      </c>
      <c r="L28" s="705">
        <v>423.32586339557884</v>
      </c>
      <c r="M28" s="706">
        <v>431.79238066349041</v>
      </c>
      <c r="N28" s="706">
        <v>440.42822827676019</v>
      </c>
      <c r="U28" s="105"/>
      <c r="V28" s="105"/>
    </row>
    <row r="29" spans="1:22">
      <c r="A29" s="7"/>
      <c r="B29" s="206" t="s">
        <v>38</v>
      </c>
      <c r="C29" s="255">
        <v>286.64999999999998</v>
      </c>
      <c r="D29" s="256">
        <v>292.60000000000002</v>
      </c>
      <c r="E29" s="256">
        <v>299</v>
      </c>
      <c r="F29" s="256">
        <v>329.05</v>
      </c>
      <c r="G29" s="256">
        <v>369.68596214511041</v>
      </c>
      <c r="H29" s="256">
        <v>382.61478420795106</v>
      </c>
      <c r="I29" s="256">
        <v>397.11875631590988</v>
      </c>
      <c r="J29" s="701">
        <v>409.88225177091368</v>
      </c>
      <c r="K29" s="704">
        <v>419.20303076761189</v>
      </c>
      <c r="L29" s="705">
        <v>427.13291546835188</v>
      </c>
      <c r="M29" s="706">
        <v>435.67557377771891</v>
      </c>
      <c r="N29" s="706">
        <v>444.38908525327332</v>
      </c>
      <c r="U29" s="105"/>
      <c r="V29" s="105"/>
    </row>
    <row r="31" spans="1:22" ht="14.25" customHeight="1">
      <c r="B31" s="1" t="s">
        <v>44</v>
      </c>
      <c r="M31" s="10"/>
    </row>
    <row r="32" spans="1:22" ht="48.75" customHeight="1">
      <c r="E32" s="207" t="s">
        <v>1012</v>
      </c>
      <c r="F32" s="207" t="s">
        <v>1012</v>
      </c>
      <c r="G32" s="207" t="s">
        <v>1012</v>
      </c>
      <c r="H32" s="207" t="s">
        <v>1012</v>
      </c>
      <c r="I32" s="207" t="s">
        <v>1012</v>
      </c>
      <c r="J32" s="207" t="s">
        <v>1012</v>
      </c>
      <c r="K32" s="207" t="s">
        <v>1013</v>
      </c>
      <c r="L32" s="207" t="s">
        <v>1013</v>
      </c>
      <c r="M32" s="113"/>
      <c r="N32" s="285"/>
      <c r="O32" s="285"/>
      <c r="P32" s="285"/>
      <c r="Q32" s="285"/>
      <c r="R32" s="285"/>
      <c r="S32" s="285"/>
    </row>
    <row r="33" spans="1:23" ht="58.5" customHeight="1">
      <c r="E33" s="132">
        <v>2021</v>
      </c>
      <c r="F33" s="133">
        <v>2022</v>
      </c>
      <c r="G33" s="133">
        <v>2023</v>
      </c>
      <c r="H33" s="133">
        <v>2024</v>
      </c>
      <c r="I33" s="133">
        <v>2025</v>
      </c>
      <c r="J33" s="133">
        <v>2026</v>
      </c>
      <c r="K33" s="133">
        <v>2027</v>
      </c>
      <c r="L33" s="133">
        <v>2028</v>
      </c>
      <c r="M33" s="113"/>
    </row>
    <row r="34" spans="1:23" ht="71.25" customHeight="1">
      <c r="A34" s="104"/>
      <c r="D34" s="213" t="s">
        <v>45</v>
      </c>
      <c r="E34" s="721">
        <v>1</v>
      </c>
      <c r="F34" s="721">
        <v>1.0577620396600564</v>
      </c>
      <c r="G34" s="721">
        <v>1.1939376770538244</v>
      </c>
      <c r="H34" s="721">
        <v>1.2806226704273584</v>
      </c>
      <c r="I34" s="721">
        <v>1.321792585589326</v>
      </c>
      <c r="J34" s="721">
        <v>1.3718374525227366</v>
      </c>
      <c r="K34" s="721">
        <v>1.4112457723935923</v>
      </c>
      <c r="L34" s="721">
        <v>1.4390680908631575</v>
      </c>
    </row>
    <row r="35" spans="1:23" ht="59.65" customHeight="1">
      <c r="A35" s="104"/>
      <c r="B35" s="104"/>
      <c r="C35" s="104"/>
      <c r="D35" s="120" t="s">
        <v>46</v>
      </c>
      <c r="E35" s="721">
        <v>1.0121283367262093</v>
      </c>
      <c r="F35" s="721">
        <v>1.0577620396600564</v>
      </c>
      <c r="G35" s="721">
        <v>1.1287393877714991</v>
      </c>
      <c r="H35" s="721">
        <v>1.0726042866721812</v>
      </c>
      <c r="I35" s="721">
        <v>1.0321483572895276</v>
      </c>
      <c r="J35" s="721">
        <v>1.0378613615169416</v>
      </c>
      <c r="K35" s="721">
        <v>1.0287266685993928</v>
      </c>
      <c r="L35" s="721">
        <v>1.0197147222785836</v>
      </c>
      <c r="M35" s="113"/>
      <c r="N35" s="106"/>
      <c r="O35" s="106"/>
      <c r="P35" s="106"/>
      <c r="Q35" s="106"/>
      <c r="R35" s="106"/>
      <c r="S35" s="106"/>
      <c r="T35" s="106"/>
      <c r="U35" s="106"/>
      <c r="V35" s="106"/>
      <c r="W35" s="106"/>
    </row>
    <row r="36" spans="1:23" ht="67.5">
      <c r="A36" s="104"/>
      <c r="D36" s="120" t="s">
        <v>47</v>
      </c>
      <c r="E36" s="721">
        <v>1.0164305949008499</v>
      </c>
      <c r="F36" s="721">
        <v>1.1185835694050992</v>
      </c>
      <c r="G36" s="721">
        <v>1.2567228174904603</v>
      </c>
      <c r="H36" s="721">
        <v>1.3006734873924681</v>
      </c>
      <c r="I36" s="721">
        <v>1.3499787750115915</v>
      </c>
      <c r="J36" s="721">
        <v>1.3933674281164203</v>
      </c>
      <c r="K36" s="721">
        <v>1.4250527958105785</v>
      </c>
      <c r="L36" s="721">
        <v>1.4520099109405729</v>
      </c>
      <c r="M36" s="113"/>
    </row>
    <row r="37" spans="1:23" ht="93.75" customHeight="1">
      <c r="A37" s="104"/>
      <c r="B37" s="755" t="s">
        <v>48</v>
      </c>
      <c r="C37" s="11"/>
      <c r="D37" s="11"/>
      <c r="E37" s="11"/>
      <c r="F37" s="11"/>
      <c r="G37" s="11"/>
      <c r="H37" s="11"/>
      <c r="I37" s="11"/>
      <c r="J37" s="11"/>
      <c r="K37" s="11"/>
      <c r="L37" s="11"/>
      <c r="M37" s="11"/>
      <c r="N37" s="11"/>
      <c r="O37" s="11"/>
      <c r="P37" s="11"/>
      <c r="Q37" s="36"/>
    </row>
    <row r="38" spans="1:23">
      <c r="B38" s="84"/>
      <c r="C38" s="104"/>
      <c r="D38" s="104"/>
      <c r="E38" s="104"/>
      <c r="F38" s="104"/>
      <c r="G38" s="104"/>
      <c r="H38" s="104"/>
      <c r="I38" s="104"/>
      <c r="J38" s="104"/>
    </row>
    <row r="39" spans="1:23">
      <c r="B39" s="52"/>
      <c r="C39" s="52"/>
      <c r="D39" s="37"/>
      <c r="E39" s="52"/>
      <c r="F39" s="53"/>
      <c r="G39" s="54"/>
      <c r="H39" s="54"/>
      <c r="I39" s="54"/>
      <c r="J39" s="55"/>
      <c r="K39" s="55"/>
      <c r="L39" s="37"/>
      <c r="M39" s="37"/>
      <c r="N39" s="37"/>
      <c r="O39" s="37"/>
      <c r="P39" s="37"/>
      <c r="Q39" s="37"/>
      <c r="R39" s="37"/>
      <c r="S39" s="37"/>
      <c r="T39" s="37"/>
    </row>
    <row r="40" spans="1:23">
      <c r="B40" s="51" t="s">
        <v>49</v>
      </c>
      <c r="C40" s="33"/>
      <c r="I40" s="14"/>
    </row>
    <row r="41" spans="1:23">
      <c r="C41" s="132">
        <v>2022</v>
      </c>
      <c r="D41" s="133">
        <v>2023</v>
      </c>
      <c r="E41" s="133">
        <v>2024</v>
      </c>
      <c r="F41" s="133">
        <v>2025</v>
      </c>
      <c r="G41" s="133">
        <v>2026</v>
      </c>
      <c r="H41" s="133">
        <v>2027</v>
      </c>
      <c r="I41" s="133">
        <v>2028</v>
      </c>
    </row>
    <row r="42" spans="1:23">
      <c r="B42" s="130" t="s">
        <v>50</v>
      </c>
      <c r="C42" s="121"/>
      <c r="D42" s="122"/>
      <c r="E42" s="115">
        <v>3.04E-2</v>
      </c>
      <c r="F42" s="115">
        <v>3.1099999999999999E-2</v>
      </c>
      <c r="G42" s="115">
        <v>3.1300000000000001E-2</v>
      </c>
      <c r="H42" s="115">
        <v>3.1399999999999997E-2</v>
      </c>
      <c r="I42" s="116">
        <v>3.1399999999999997E-2</v>
      </c>
    </row>
    <row r="43" spans="1:23">
      <c r="B43" s="675" t="s">
        <v>51</v>
      </c>
      <c r="C43" s="676"/>
      <c r="D43" s="677"/>
      <c r="E43" s="678">
        <v>3.04E-2</v>
      </c>
      <c r="F43" s="678">
        <v>3.1099999999999999E-2</v>
      </c>
      <c r="G43" s="678">
        <v>3.1300000000000001E-2</v>
      </c>
      <c r="H43" s="678">
        <v>3.1399999999999997E-2</v>
      </c>
      <c r="I43" s="679">
        <v>3.1399999999999997E-2</v>
      </c>
    </row>
    <row r="44" spans="1:23">
      <c r="B44" s="675" t="s">
        <v>52</v>
      </c>
      <c r="C44" s="676"/>
      <c r="D44" s="677"/>
      <c r="E44" s="678">
        <v>3.04E-2</v>
      </c>
      <c r="F44" s="678">
        <v>3.1099999999999999E-2</v>
      </c>
      <c r="G44" s="678">
        <v>3.1300000000000001E-2</v>
      </c>
      <c r="H44" s="678">
        <v>3.1399999999999997E-2</v>
      </c>
      <c r="I44" s="679">
        <v>3.1399999999999997E-2</v>
      </c>
    </row>
    <row r="45" spans="1:23">
      <c r="A45" s="109"/>
      <c r="B45" s="124" t="s">
        <v>53</v>
      </c>
      <c r="C45" s="123"/>
      <c r="D45" s="69"/>
      <c r="E45" s="117">
        <v>3.1E-2</v>
      </c>
      <c r="F45" s="117">
        <v>3.1699999999999999E-2</v>
      </c>
      <c r="G45" s="117">
        <v>3.1899999999999998E-2</v>
      </c>
      <c r="H45" s="117">
        <v>3.2000000000000001E-2</v>
      </c>
      <c r="I45" s="50">
        <v>3.2000000000000001E-2</v>
      </c>
    </row>
    <row r="46" spans="1:23">
      <c r="A46" s="109"/>
      <c r="B46" s="124" t="s">
        <v>54</v>
      </c>
      <c r="C46" s="124">
        <v>1.8184707641684131E-2</v>
      </c>
      <c r="D46" s="117">
        <v>1.5816904422859705E-2</v>
      </c>
      <c r="E46" s="117">
        <v>1.8016000499583691E-2</v>
      </c>
      <c r="F46" s="117">
        <v>2.3111514046595519E-2</v>
      </c>
      <c r="G46" s="117">
        <v>2.6621070489787287E-2</v>
      </c>
      <c r="H46" s="69"/>
      <c r="I46" s="125"/>
    </row>
    <row r="47" spans="1:23">
      <c r="A47" s="110"/>
      <c r="B47" s="124" t="s">
        <v>55</v>
      </c>
      <c r="C47" s="124">
        <v>2.0500000000000001E-2</v>
      </c>
      <c r="D47" s="117">
        <v>1.9E-2</v>
      </c>
      <c r="E47" s="117">
        <v>1.9199999999999998E-2</v>
      </c>
      <c r="F47" s="117">
        <v>2.1100000000000001E-2</v>
      </c>
      <c r="G47" s="117">
        <v>2.2599999999999999E-2</v>
      </c>
      <c r="H47" s="69"/>
      <c r="I47" s="125"/>
      <c r="N47" s="98"/>
      <c r="O47" s="98"/>
      <c r="P47" s="98"/>
      <c r="Q47" s="98"/>
      <c r="R47" s="98"/>
    </row>
    <row r="48" spans="1:23">
      <c r="A48" s="109"/>
      <c r="B48" s="124" t="s">
        <v>25</v>
      </c>
      <c r="C48" s="124">
        <v>2.0500000000000001E-2</v>
      </c>
      <c r="D48" s="117">
        <v>1.9E-2</v>
      </c>
      <c r="E48" s="117">
        <v>1.9199999999999998E-2</v>
      </c>
      <c r="F48" s="117">
        <v>2.1100000000000001E-2</v>
      </c>
      <c r="G48" s="117">
        <v>2.2599999999999999E-2</v>
      </c>
      <c r="H48" s="69"/>
      <c r="I48" s="125"/>
    </row>
    <row r="49" spans="1:23">
      <c r="A49" s="109"/>
      <c r="B49" s="124" t="s">
        <v>56</v>
      </c>
      <c r="C49" s="124">
        <v>2.1100000000000001E-2</v>
      </c>
      <c r="D49" s="117">
        <v>1.9599999999999999E-2</v>
      </c>
      <c r="E49" s="117">
        <v>1.9799999999999998E-2</v>
      </c>
      <c r="F49" s="117">
        <v>2.1700000000000001E-2</v>
      </c>
      <c r="G49" s="117">
        <v>2.3199999999999998E-2</v>
      </c>
      <c r="H49" s="69"/>
      <c r="I49" s="125"/>
    </row>
    <row r="50" spans="1:23">
      <c r="A50" s="109"/>
      <c r="B50" s="124" t="s">
        <v>27</v>
      </c>
      <c r="C50" s="124">
        <v>2.0500000000000001E-2</v>
      </c>
      <c r="D50" s="117">
        <v>1.9E-2</v>
      </c>
      <c r="E50" s="117">
        <v>1.9199999999999998E-2</v>
      </c>
      <c r="F50" s="117">
        <v>2.1100000000000001E-2</v>
      </c>
      <c r="G50" s="117">
        <v>2.2599999999999999E-2</v>
      </c>
      <c r="H50" s="69"/>
      <c r="I50" s="125"/>
    </row>
    <row r="51" spans="1:23">
      <c r="A51" s="109"/>
      <c r="B51" s="126" t="s">
        <v>29</v>
      </c>
      <c r="C51" s="126">
        <v>-5.9999999999999995E-4</v>
      </c>
      <c r="D51" s="127">
        <v>2.12E-2</v>
      </c>
      <c r="E51" s="127">
        <v>5.0099999999999999E-2</v>
      </c>
      <c r="F51" s="127">
        <v>4.7300000000000002E-2</v>
      </c>
      <c r="G51" s="127">
        <v>4.19E-2</v>
      </c>
      <c r="H51" s="128"/>
      <c r="I51" s="129"/>
    </row>
    <row r="52" spans="1:23">
      <c r="C52" s="162"/>
      <c r="D52" s="162"/>
      <c r="E52" s="162"/>
      <c r="F52" s="162"/>
      <c r="G52" s="162"/>
      <c r="H52" s="14"/>
    </row>
    <row r="53" spans="1:23">
      <c r="B53" s="51" t="s">
        <v>57</v>
      </c>
      <c r="C53" s="33"/>
      <c r="D53" s="33"/>
      <c r="E53" s="33"/>
      <c r="F53" s="33"/>
      <c r="G53" s="33"/>
      <c r="I53" s="14"/>
    </row>
    <row r="54" spans="1:23">
      <c r="A54" s="12" t="s">
        <v>6</v>
      </c>
      <c r="C54" s="132">
        <v>2022</v>
      </c>
      <c r="D54" s="133">
        <v>2023</v>
      </c>
      <c r="E54" s="133">
        <v>2024</v>
      </c>
      <c r="F54" s="133">
        <v>2025</v>
      </c>
      <c r="G54" s="133">
        <v>2026</v>
      </c>
      <c r="H54" s="133">
        <v>2027</v>
      </c>
      <c r="I54" s="133">
        <v>2028</v>
      </c>
    </row>
    <row r="55" spans="1:23">
      <c r="A55" s="12" t="s">
        <v>42</v>
      </c>
      <c r="B55" s="124" t="s">
        <v>19</v>
      </c>
      <c r="C55" s="123"/>
      <c r="D55" s="69"/>
      <c r="E55" s="117">
        <v>5.2833944000000001E-2</v>
      </c>
      <c r="F55" s="117">
        <v>5.5875458000000003E-2</v>
      </c>
      <c r="G55" s="117">
        <v>5.4475396000000002E-2</v>
      </c>
      <c r="H55" s="117">
        <v>5.6672044999999997E-2</v>
      </c>
      <c r="I55" s="50">
        <v>5.5271982999999997E-2</v>
      </c>
    </row>
    <row r="56" spans="1:23">
      <c r="A56" s="12" t="s">
        <v>58</v>
      </c>
      <c r="B56" s="124" t="s">
        <v>22</v>
      </c>
      <c r="C56" s="124">
        <v>4.2439449777777784E-2</v>
      </c>
      <c r="D56" s="117">
        <v>4.2616093333333334E-2</v>
      </c>
      <c r="E56" s="117">
        <v>4.909683911111111E-2</v>
      </c>
      <c r="F56" s="117">
        <v>5.2011518222222233E-2</v>
      </c>
      <c r="G56" s="117">
        <v>5.0933685333333333E-2</v>
      </c>
      <c r="H56" s="69"/>
      <c r="I56" s="125"/>
      <c r="N56" s="98"/>
      <c r="O56" s="98"/>
      <c r="P56" s="98"/>
      <c r="Q56" s="98"/>
      <c r="R56" s="98"/>
    </row>
    <row r="57" spans="1:23">
      <c r="A57" s="12" t="s">
        <v>59</v>
      </c>
      <c r="B57" s="124" t="s">
        <v>25</v>
      </c>
      <c r="C57" s="124">
        <v>4.5181881000000007E-2</v>
      </c>
      <c r="D57" s="117">
        <v>4.5568105000000005E-2</v>
      </c>
      <c r="E57" s="117">
        <v>5.2833944000000001E-2</v>
      </c>
      <c r="F57" s="117">
        <v>5.5875458000000003E-2</v>
      </c>
      <c r="G57" s="117">
        <v>5.4475395999999995E-2</v>
      </c>
      <c r="H57" s="69"/>
      <c r="I57" s="125"/>
    </row>
    <row r="58" spans="1:23">
      <c r="A58" s="12" t="s">
        <v>60</v>
      </c>
      <c r="B58" s="124" t="s">
        <v>27</v>
      </c>
      <c r="C58" s="222">
        <v>4.5181881000000007E-2</v>
      </c>
      <c r="D58" s="223">
        <v>4.5568105000000005E-2</v>
      </c>
      <c r="E58" s="223">
        <v>5.2833944000000001E-2</v>
      </c>
      <c r="F58" s="223">
        <v>5.5875458000000003E-2</v>
      </c>
      <c r="G58" s="223">
        <v>5.4475395999999995E-2</v>
      </c>
      <c r="H58" s="69"/>
      <c r="I58" s="125"/>
    </row>
    <row r="59" spans="1:23">
      <c r="A59" s="12" t="s">
        <v>61</v>
      </c>
      <c r="B59" s="126" t="s">
        <v>29</v>
      </c>
      <c r="C59" s="224">
        <v>7.5718976000000007E-2</v>
      </c>
      <c r="D59" s="224">
        <v>7.5510080000000007E-2</v>
      </c>
      <c r="E59" s="224">
        <v>7.1580223999999998E-2</v>
      </c>
      <c r="F59" s="224">
        <v>6.9935168000000006E-2</v>
      </c>
      <c r="G59" s="224">
        <v>7.0313792E-2</v>
      </c>
      <c r="H59" s="164"/>
      <c r="I59" s="129"/>
    </row>
    <row r="60" spans="1:23" ht="14" thickBot="1">
      <c r="A60" s="109"/>
      <c r="B60" s="162"/>
      <c r="C60" s="162"/>
      <c r="D60" s="162"/>
      <c r="E60" s="162"/>
      <c r="F60" s="162"/>
      <c r="G60" s="162"/>
      <c r="H60" s="163"/>
      <c r="I60" s="163"/>
    </row>
    <row r="61" spans="1:23" s="106" customFormat="1" ht="41" thickBot="1">
      <c r="A61"/>
      <c r="B61" s="3"/>
      <c r="C61" s="179" t="s">
        <v>62</v>
      </c>
      <c r="D61" s="179" t="s">
        <v>63</v>
      </c>
      <c r="E61" s="179" t="s">
        <v>64</v>
      </c>
      <c r="F61" s="179" t="s">
        <v>65</v>
      </c>
      <c r="G61" s="180" t="s">
        <v>66</v>
      </c>
      <c r="H61" s="838" t="s">
        <v>67</v>
      </c>
      <c r="I61" s="839"/>
      <c r="J61" s="839"/>
      <c r="K61" s="839"/>
      <c r="L61" s="839"/>
      <c r="M61" s="839"/>
      <c r="N61" s="839"/>
      <c r="O61" s="835" t="s">
        <v>68</v>
      </c>
      <c r="P61" s="836"/>
      <c r="Q61" s="836"/>
      <c r="R61" s="836"/>
      <c r="S61" s="836"/>
      <c r="T61" s="836"/>
      <c r="U61" s="837"/>
      <c r="V61"/>
      <c r="W61"/>
    </row>
    <row r="62" spans="1:23" ht="14" thickBot="1">
      <c r="A62" s="47" t="s">
        <v>6</v>
      </c>
      <c r="B62" s="175" t="s">
        <v>69</v>
      </c>
      <c r="C62" s="176"/>
      <c r="D62" s="176"/>
      <c r="E62" s="177"/>
      <c r="F62" s="178"/>
      <c r="G62" s="666"/>
      <c r="H62" s="670">
        <v>2022</v>
      </c>
      <c r="I62" s="671">
        <v>2023</v>
      </c>
      <c r="J62" s="671">
        <v>2024</v>
      </c>
      <c r="K62" s="672">
        <v>2025</v>
      </c>
      <c r="L62" s="672">
        <v>2026</v>
      </c>
      <c r="M62" s="672">
        <v>2027</v>
      </c>
      <c r="N62" s="673">
        <v>2028</v>
      </c>
      <c r="O62" s="655">
        <v>2022</v>
      </c>
      <c r="P62" s="166">
        <v>2023</v>
      </c>
      <c r="Q62" s="166">
        <v>2024</v>
      </c>
      <c r="R62" s="167">
        <v>2025</v>
      </c>
      <c r="S62" s="167">
        <v>2026</v>
      </c>
      <c r="T62" s="167">
        <v>2027</v>
      </c>
      <c r="U62" s="656">
        <v>2028</v>
      </c>
    </row>
    <row r="63" spans="1:23">
      <c r="A63" s="12" t="s">
        <v>19</v>
      </c>
      <c r="B63" s="170" t="s">
        <v>70</v>
      </c>
      <c r="C63" s="169">
        <v>0.50600000000000001</v>
      </c>
      <c r="D63" s="117">
        <v>0.6</v>
      </c>
      <c r="E63" s="171">
        <v>2024</v>
      </c>
      <c r="F63" s="649" t="s">
        <v>20</v>
      </c>
      <c r="G63" s="667" t="s">
        <v>53</v>
      </c>
      <c r="H63" s="674"/>
      <c r="I63" s="168"/>
      <c r="J63" s="653">
        <v>3.1E-2</v>
      </c>
      <c r="K63" s="653">
        <v>3.1699999999999999E-2</v>
      </c>
      <c r="L63" s="653">
        <v>3.1899999999999998E-2</v>
      </c>
      <c r="M63" s="652">
        <v>3.2000000000000001E-2</v>
      </c>
      <c r="N63" s="658">
        <v>3.2000000000000001E-2</v>
      </c>
      <c r="O63" s="657"/>
      <c r="P63" s="122"/>
      <c r="Q63" s="654">
        <v>5.2833944000000001E-2</v>
      </c>
      <c r="R63" s="654">
        <v>5.5875458000000003E-2</v>
      </c>
      <c r="S63" s="654">
        <v>5.4475396000000002E-2</v>
      </c>
      <c r="T63" s="652">
        <v>5.6672044999999997E-2</v>
      </c>
      <c r="U63" s="658">
        <v>5.5271982999999997E-2</v>
      </c>
    </row>
    <row r="64" spans="1:23">
      <c r="A64" s="12" t="s">
        <v>19</v>
      </c>
      <c r="B64" s="172" t="s">
        <v>71</v>
      </c>
      <c r="C64" s="117">
        <v>0.501</v>
      </c>
      <c r="D64" s="117">
        <v>0.6</v>
      </c>
      <c r="E64" s="48">
        <v>2024</v>
      </c>
      <c r="F64" s="650" t="s">
        <v>20</v>
      </c>
      <c r="G64" s="668" t="s">
        <v>53</v>
      </c>
      <c r="H64" s="659"/>
      <c r="I64" s="69"/>
      <c r="J64" s="652">
        <v>3.1E-2</v>
      </c>
      <c r="K64" s="652">
        <v>3.1699999999999999E-2</v>
      </c>
      <c r="L64" s="652">
        <v>3.1899999999999998E-2</v>
      </c>
      <c r="M64" s="652">
        <v>3.2000000000000001E-2</v>
      </c>
      <c r="N64" s="658">
        <v>3.2000000000000001E-2</v>
      </c>
      <c r="O64" s="659"/>
      <c r="P64" s="69"/>
      <c r="Q64" s="652">
        <v>5.2833944000000001E-2</v>
      </c>
      <c r="R64" s="652">
        <v>5.5875458000000003E-2</v>
      </c>
      <c r="S64" s="652">
        <v>5.4475396000000002E-2</v>
      </c>
      <c r="T64" s="652">
        <v>5.6672044999999997E-2</v>
      </c>
      <c r="U64" s="658">
        <v>5.5271982999999997E-2</v>
      </c>
    </row>
    <row r="65" spans="1:21">
      <c r="A65" s="12" t="s">
        <v>19</v>
      </c>
      <c r="B65" s="172" t="s">
        <v>72</v>
      </c>
      <c r="C65" s="117">
        <v>0.501</v>
      </c>
      <c r="D65" s="117">
        <v>0.6</v>
      </c>
      <c r="E65" s="48">
        <v>2024</v>
      </c>
      <c r="F65" s="650" t="s">
        <v>20</v>
      </c>
      <c r="G65" s="668" t="s">
        <v>53</v>
      </c>
      <c r="H65" s="659"/>
      <c r="I65" s="69"/>
      <c r="J65" s="652">
        <v>3.1E-2</v>
      </c>
      <c r="K65" s="652">
        <v>3.1699999999999999E-2</v>
      </c>
      <c r="L65" s="652">
        <v>3.1899999999999998E-2</v>
      </c>
      <c r="M65" s="652">
        <v>3.2000000000000001E-2</v>
      </c>
      <c r="N65" s="658">
        <v>3.2000000000000001E-2</v>
      </c>
      <c r="O65" s="659"/>
      <c r="P65" s="69"/>
      <c r="Q65" s="652">
        <v>5.2833944000000001E-2</v>
      </c>
      <c r="R65" s="652">
        <v>5.5875458000000003E-2</v>
      </c>
      <c r="S65" s="652">
        <v>5.4475396000000002E-2</v>
      </c>
      <c r="T65" s="652">
        <v>5.6672044999999997E-2</v>
      </c>
      <c r="U65" s="658">
        <v>5.5271982999999997E-2</v>
      </c>
    </row>
    <row r="66" spans="1:21">
      <c r="A66" s="12" t="s">
        <v>19</v>
      </c>
      <c r="B66" s="172" t="s">
        <v>52</v>
      </c>
      <c r="C66" s="117">
        <v>0.5</v>
      </c>
      <c r="D66" s="117">
        <v>0.6</v>
      </c>
      <c r="E66" s="48">
        <v>2024</v>
      </c>
      <c r="F66" s="650" t="s">
        <v>20</v>
      </c>
      <c r="G66" s="668" t="s">
        <v>52</v>
      </c>
      <c r="H66" s="659"/>
      <c r="I66" s="69"/>
      <c r="J66" s="652">
        <v>3.04E-2</v>
      </c>
      <c r="K66" s="652">
        <v>3.1099999999999999E-2</v>
      </c>
      <c r="L66" s="652">
        <v>3.1300000000000001E-2</v>
      </c>
      <c r="M66" s="652">
        <v>3.1399999999999997E-2</v>
      </c>
      <c r="N66" s="658">
        <v>3.1399999999999997E-2</v>
      </c>
      <c r="O66" s="659"/>
      <c r="P66" s="69"/>
      <c r="Q66" s="652">
        <v>5.2833944000000001E-2</v>
      </c>
      <c r="R66" s="652">
        <v>5.5875458000000003E-2</v>
      </c>
      <c r="S66" s="652">
        <v>5.4475396000000002E-2</v>
      </c>
      <c r="T66" s="652">
        <v>5.6672044999999997E-2</v>
      </c>
      <c r="U66" s="658">
        <v>5.5271982999999997E-2</v>
      </c>
    </row>
    <row r="67" spans="1:21">
      <c r="A67" s="12" t="s">
        <v>19</v>
      </c>
      <c r="B67" s="172" t="s">
        <v>73</v>
      </c>
      <c r="C67" s="117">
        <v>0.5</v>
      </c>
      <c r="D67" s="117">
        <v>0.6</v>
      </c>
      <c r="E67" s="48">
        <v>2024</v>
      </c>
      <c r="F67" s="650" t="s">
        <v>20</v>
      </c>
      <c r="G67" s="668" t="s">
        <v>53</v>
      </c>
      <c r="H67" s="659"/>
      <c r="I67" s="69"/>
      <c r="J67" s="652">
        <v>3.1E-2</v>
      </c>
      <c r="K67" s="652">
        <v>3.1699999999999999E-2</v>
      </c>
      <c r="L67" s="652">
        <v>3.1899999999999998E-2</v>
      </c>
      <c r="M67" s="652">
        <v>3.2000000000000001E-2</v>
      </c>
      <c r="N67" s="658">
        <v>3.2000000000000001E-2</v>
      </c>
      <c r="O67" s="659"/>
      <c r="P67" s="69"/>
      <c r="Q67" s="652">
        <v>5.2833944000000001E-2</v>
      </c>
      <c r="R67" s="652">
        <v>5.5875458000000003E-2</v>
      </c>
      <c r="S67" s="652">
        <v>5.4475396000000002E-2</v>
      </c>
      <c r="T67" s="652">
        <v>5.6672044999999997E-2</v>
      </c>
      <c r="U67" s="658">
        <v>5.5271982999999997E-2</v>
      </c>
    </row>
    <row r="68" spans="1:21">
      <c r="A68" s="12" t="s">
        <v>19</v>
      </c>
      <c r="B68" s="172" t="s">
        <v>74</v>
      </c>
      <c r="C68" s="117">
        <v>0.5</v>
      </c>
      <c r="D68" s="117">
        <v>0.6</v>
      </c>
      <c r="E68" s="48">
        <v>2024</v>
      </c>
      <c r="F68" s="650" t="s">
        <v>20</v>
      </c>
      <c r="G68" s="668" t="s">
        <v>53</v>
      </c>
      <c r="H68" s="659"/>
      <c r="I68" s="69"/>
      <c r="J68" s="652">
        <v>3.1E-2</v>
      </c>
      <c r="K68" s="652">
        <v>3.1699999999999999E-2</v>
      </c>
      <c r="L68" s="652">
        <v>3.1899999999999998E-2</v>
      </c>
      <c r="M68" s="652">
        <v>3.2000000000000001E-2</v>
      </c>
      <c r="N68" s="658">
        <v>3.2000000000000001E-2</v>
      </c>
      <c r="O68" s="659"/>
      <c r="P68" s="69"/>
      <c r="Q68" s="652">
        <v>5.2833944000000001E-2</v>
      </c>
      <c r="R68" s="652">
        <v>5.5875458000000003E-2</v>
      </c>
      <c r="S68" s="652">
        <v>5.4475396000000002E-2</v>
      </c>
      <c r="T68" s="652">
        <v>5.6672044999999997E-2</v>
      </c>
      <c r="U68" s="658">
        <v>5.5271982999999997E-2</v>
      </c>
    </row>
    <row r="69" spans="1:21">
      <c r="A69" s="12" t="s">
        <v>19</v>
      </c>
      <c r="B69" s="172" t="s">
        <v>75</v>
      </c>
      <c r="C69" s="117">
        <v>0.5</v>
      </c>
      <c r="D69" s="117">
        <v>0.6</v>
      </c>
      <c r="E69" s="48">
        <v>2024</v>
      </c>
      <c r="F69" s="650" t="s">
        <v>20</v>
      </c>
      <c r="G69" s="668" t="s">
        <v>53</v>
      </c>
      <c r="H69" s="659"/>
      <c r="I69" s="69"/>
      <c r="J69" s="652">
        <v>3.1E-2</v>
      </c>
      <c r="K69" s="652">
        <v>3.1699999999999999E-2</v>
      </c>
      <c r="L69" s="652">
        <v>3.1899999999999998E-2</v>
      </c>
      <c r="M69" s="652">
        <v>3.2000000000000001E-2</v>
      </c>
      <c r="N69" s="658">
        <v>3.2000000000000001E-2</v>
      </c>
      <c r="O69" s="659"/>
      <c r="P69" s="69"/>
      <c r="Q69" s="652">
        <v>5.2833944000000001E-2</v>
      </c>
      <c r="R69" s="652">
        <v>5.5875458000000003E-2</v>
      </c>
      <c r="S69" s="652">
        <v>5.4475396000000002E-2</v>
      </c>
      <c r="T69" s="652">
        <v>5.6672044999999997E-2</v>
      </c>
      <c r="U69" s="658">
        <v>5.5271982999999997E-2</v>
      </c>
    </row>
    <row r="70" spans="1:21">
      <c r="A70" s="12" t="s">
        <v>19</v>
      </c>
      <c r="B70" s="172" t="s">
        <v>76</v>
      </c>
      <c r="C70" s="117">
        <v>0.5</v>
      </c>
      <c r="D70" s="117">
        <v>0.6</v>
      </c>
      <c r="E70" s="48">
        <v>2024</v>
      </c>
      <c r="F70" s="650" t="s">
        <v>20</v>
      </c>
      <c r="G70" s="668" t="s">
        <v>53</v>
      </c>
      <c r="H70" s="659"/>
      <c r="I70" s="69"/>
      <c r="J70" s="652">
        <v>3.1E-2</v>
      </c>
      <c r="K70" s="652">
        <v>3.1699999999999999E-2</v>
      </c>
      <c r="L70" s="652">
        <v>3.1899999999999998E-2</v>
      </c>
      <c r="M70" s="652">
        <v>3.2000000000000001E-2</v>
      </c>
      <c r="N70" s="658">
        <v>3.2000000000000001E-2</v>
      </c>
      <c r="O70" s="659"/>
      <c r="P70" s="69"/>
      <c r="Q70" s="652">
        <v>5.2833944000000001E-2</v>
      </c>
      <c r="R70" s="652">
        <v>5.5875458000000003E-2</v>
      </c>
      <c r="S70" s="652">
        <v>5.4475396000000002E-2</v>
      </c>
      <c r="T70" s="652">
        <v>5.6672044999999997E-2</v>
      </c>
      <c r="U70" s="658">
        <v>5.5271982999999997E-2</v>
      </c>
    </row>
    <row r="71" spans="1:21">
      <c r="A71" s="12" t="s">
        <v>19</v>
      </c>
      <c r="B71" s="172" t="s">
        <v>77</v>
      </c>
      <c r="C71" s="117">
        <v>0.50700000000000001</v>
      </c>
      <c r="D71" s="117">
        <v>0.6</v>
      </c>
      <c r="E71" s="48">
        <v>2024</v>
      </c>
      <c r="F71" s="650" t="s">
        <v>20</v>
      </c>
      <c r="G71" s="668" t="s">
        <v>53</v>
      </c>
      <c r="H71" s="659"/>
      <c r="I71" s="69"/>
      <c r="J71" s="652">
        <v>3.1E-2</v>
      </c>
      <c r="K71" s="652">
        <v>3.1699999999999999E-2</v>
      </c>
      <c r="L71" s="652">
        <v>3.1899999999999998E-2</v>
      </c>
      <c r="M71" s="652">
        <v>3.2000000000000001E-2</v>
      </c>
      <c r="N71" s="658">
        <v>3.2000000000000001E-2</v>
      </c>
      <c r="O71" s="659"/>
      <c r="P71" s="69"/>
      <c r="Q71" s="652">
        <v>5.2833944000000001E-2</v>
      </c>
      <c r="R71" s="652">
        <v>5.5875458000000003E-2</v>
      </c>
      <c r="S71" s="652">
        <v>5.4475396000000002E-2</v>
      </c>
      <c r="T71" s="652">
        <v>5.6672044999999997E-2</v>
      </c>
      <c r="U71" s="658">
        <v>5.5271982999999997E-2</v>
      </c>
    </row>
    <row r="72" spans="1:21">
      <c r="A72" s="12" t="s">
        <v>19</v>
      </c>
      <c r="B72" s="172" t="s">
        <v>50</v>
      </c>
      <c r="C72" s="117">
        <v>0.50700000000000001</v>
      </c>
      <c r="D72" s="117">
        <v>0.6</v>
      </c>
      <c r="E72" s="48">
        <v>2024</v>
      </c>
      <c r="F72" s="650" t="s">
        <v>20</v>
      </c>
      <c r="G72" s="668" t="s">
        <v>50</v>
      </c>
      <c r="H72" s="659"/>
      <c r="I72" s="69"/>
      <c r="J72" s="652">
        <v>3.04E-2</v>
      </c>
      <c r="K72" s="652">
        <v>3.1099999999999999E-2</v>
      </c>
      <c r="L72" s="652">
        <v>3.1300000000000001E-2</v>
      </c>
      <c r="M72" s="652">
        <v>3.1399999999999997E-2</v>
      </c>
      <c r="N72" s="658">
        <v>3.1399999999999997E-2</v>
      </c>
      <c r="O72" s="659"/>
      <c r="P72" s="69"/>
      <c r="Q72" s="652">
        <v>5.2833944000000001E-2</v>
      </c>
      <c r="R72" s="652">
        <v>5.5875458000000003E-2</v>
      </c>
      <c r="S72" s="652">
        <v>5.4475396000000002E-2</v>
      </c>
      <c r="T72" s="652">
        <v>5.6672044999999997E-2</v>
      </c>
      <c r="U72" s="658">
        <v>5.5271982999999997E-2</v>
      </c>
    </row>
    <row r="73" spans="1:21">
      <c r="A73" s="12" t="s">
        <v>19</v>
      </c>
      <c r="B73" s="172" t="s">
        <v>51</v>
      </c>
      <c r="C73" s="117">
        <v>0.5</v>
      </c>
      <c r="D73" s="117">
        <v>0.6</v>
      </c>
      <c r="E73" s="48">
        <v>2024</v>
      </c>
      <c r="F73" s="650" t="s">
        <v>20</v>
      </c>
      <c r="G73" s="668" t="s">
        <v>51</v>
      </c>
      <c r="H73" s="659"/>
      <c r="I73" s="69"/>
      <c r="J73" s="652">
        <v>3.04E-2</v>
      </c>
      <c r="K73" s="652">
        <v>3.1099999999999999E-2</v>
      </c>
      <c r="L73" s="652">
        <v>3.1300000000000001E-2</v>
      </c>
      <c r="M73" s="652">
        <v>3.1399999999999997E-2</v>
      </c>
      <c r="N73" s="658">
        <v>3.1399999999999997E-2</v>
      </c>
      <c r="O73" s="659"/>
      <c r="P73" s="69"/>
      <c r="Q73" s="652">
        <v>5.2833944000000001E-2</v>
      </c>
      <c r="R73" s="652">
        <v>5.5875458000000003E-2</v>
      </c>
      <c r="S73" s="652">
        <v>5.4475396000000002E-2</v>
      </c>
      <c r="T73" s="652">
        <v>5.6672044999999997E-2</v>
      </c>
      <c r="U73" s="658">
        <v>5.5271982999999997E-2</v>
      </c>
    </row>
    <row r="74" spans="1:21">
      <c r="A74" s="12" t="s">
        <v>19</v>
      </c>
      <c r="B74" s="172" t="s">
        <v>78</v>
      </c>
      <c r="C74" s="117">
        <v>0.5</v>
      </c>
      <c r="D74" s="117">
        <v>0.6</v>
      </c>
      <c r="E74" s="48">
        <v>2024</v>
      </c>
      <c r="F74" s="650" t="s">
        <v>20</v>
      </c>
      <c r="G74" s="668" t="s">
        <v>53</v>
      </c>
      <c r="H74" s="659"/>
      <c r="I74" s="69"/>
      <c r="J74" s="652">
        <v>3.1E-2</v>
      </c>
      <c r="K74" s="652">
        <v>3.1699999999999999E-2</v>
      </c>
      <c r="L74" s="652">
        <v>3.1899999999999998E-2</v>
      </c>
      <c r="M74" s="652">
        <v>3.2000000000000001E-2</v>
      </c>
      <c r="N74" s="658">
        <v>3.2000000000000001E-2</v>
      </c>
      <c r="O74" s="659"/>
      <c r="P74" s="69"/>
      <c r="Q74" s="652">
        <v>5.2833944000000001E-2</v>
      </c>
      <c r="R74" s="652">
        <v>5.5875458000000003E-2</v>
      </c>
      <c r="S74" s="652">
        <v>5.4475396000000002E-2</v>
      </c>
      <c r="T74" s="652">
        <v>5.6672044999999997E-2</v>
      </c>
      <c r="U74" s="658">
        <v>5.5271982999999997E-2</v>
      </c>
    </row>
    <row r="75" spans="1:21">
      <c r="A75" s="12" t="s">
        <v>19</v>
      </c>
      <c r="B75" s="172" t="s">
        <v>79</v>
      </c>
      <c r="C75" s="117">
        <v>0.5</v>
      </c>
      <c r="D75" s="117">
        <v>0.6</v>
      </c>
      <c r="E75" s="48">
        <v>2024</v>
      </c>
      <c r="F75" s="650" t="s">
        <v>20</v>
      </c>
      <c r="G75" s="668" t="s">
        <v>53</v>
      </c>
      <c r="H75" s="659"/>
      <c r="I75" s="69"/>
      <c r="J75" s="652">
        <v>3.1E-2</v>
      </c>
      <c r="K75" s="652">
        <v>3.1699999999999999E-2</v>
      </c>
      <c r="L75" s="652">
        <v>3.1899999999999998E-2</v>
      </c>
      <c r="M75" s="652">
        <v>3.2000000000000001E-2</v>
      </c>
      <c r="N75" s="658">
        <v>3.2000000000000001E-2</v>
      </c>
      <c r="O75" s="659"/>
      <c r="P75" s="69"/>
      <c r="Q75" s="652">
        <v>5.2833944000000001E-2</v>
      </c>
      <c r="R75" s="652">
        <v>5.5875458000000003E-2</v>
      </c>
      <c r="S75" s="652">
        <v>5.4475396000000002E-2</v>
      </c>
      <c r="T75" s="652">
        <v>5.6672044999999997E-2</v>
      </c>
      <c r="U75" s="658">
        <v>5.5271982999999997E-2</v>
      </c>
    </row>
    <row r="76" spans="1:21">
      <c r="A76" s="12" t="s">
        <v>19</v>
      </c>
      <c r="B76" s="172" t="s">
        <v>80</v>
      </c>
      <c r="C76" s="117">
        <v>0.5</v>
      </c>
      <c r="D76" s="117">
        <v>0.6</v>
      </c>
      <c r="E76" s="48">
        <v>2024</v>
      </c>
      <c r="F76" s="650" t="s">
        <v>20</v>
      </c>
      <c r="G76" s="668" t="s">
        <v>53</v>
      </c>
      <c r="H76" s="659"/>
      <c r="I76" s="69"/>
      <c r="J76" s="652">
        <v>3.1E-2</v>
      </c>
      <c r="K76" s="652">
        <v>3.1699999999999999E-2</v>
      </c>
      <c r="L76" s="652">
        <v>3.1899999999999998E-2</v>
      </c>
      <c r="M76" s="652">
        <v>3.2000000000000001E-2</v>
      </c>
      <c r="N76" s="658">
        <v>3.2000000000000001E-2</v>
      </c>
      <c r="O76" s="659"/>
      <c r="P76" s="69"/>
      <c r="Q76" s="652">
        <v>5.2833944000000001E-2</v>
      </c>
      <c r="R76" s="652">
        <v>5.5875458000000003E-2</v>
      </c>
      <c r="S76" s="652">
        <v>5.4475396000000002E-2</v>
      </c>
      <c r="T76" s="652">
        <v>5.6672044999999997E-2</v>
      </c>
      <c r="U76" s="658">
        <v>5.5271982999999997E-2</v>
      </c>
    </row>
    <row r="77" spans="1:21">
      <c r="A77" s="12" t="s">
        <v>25</v>
      </c>
      <c r="B77" s="172" t="s">
        <v>81</v>
      </c>
      <c r="C77" s="117">
        <v>0.5</v>
      </c>
      <c r="D77" s="117">
        <v>0.6</v>
      </c>
      <c r="E77" s="48">
        <v>2022</v>
      </c>
      <c r="F77" s="650" t="s">
        <v>23</v>
      </c>
      <c r="G77" s="668" t="s">
        <v>25</v>
      </c>
      <c r="H77" s="660">
        <v>2.0500000000000001E-2</v>
      </c>
      <c r="I77" s="652">
        <v>1.9E-2</v>
      </c>
      <c r="J77" s="652">
        <v>1.9199999999999998E-2</v>
      </c>
      <c r="K77" s="652">
        <v>2.1100000000000001E-2</v>
      </c>
      <c r="L77" s="652">
        <v>2.2599999999999999E-2</v>
      </c>
      <c r="M77" s="69"/>
      <c r="N77" s="661"/>
      <c r="O77" s="660">
        <v>4.5181881000000007E-2</v>
      </c>
      <c r="P77" s="652">
        <v>4.5568105000000005E-2</v>
      </c>
      <c r="Q77" s="652">
        <v>5.2833944000000001E-2</v>
      </c>
      <c r="R77" s="652">
        <v>5.5875458000000003E-2</v>
      </c>
      <c r="S77" s="652">
        <v>5.4475395999999995E-2</v>
      </c>
      <c r="T77" s="69"/>
      <c r="U77" s="661"/>
    </row>
    <row r="78" spans="1:21">
      <c r="A78" s="12" t="s">
        <v>25</v>
      </c>
      <c r="B78" s="172" t="s">
        <v>82</v>
      </c>
      <c r="C78" s="117">
        <v>0.5</v>
      </c>
      <c r="D78" s="117">
        <v>0.6</v>
      </c>
      <c r="E78" s="48">
        <v>2022</v>
      </c>
      <c r="F78" s="650" t="s">
        <v>23</v>
      </c>
      <c r="G78" s="668" t="s">
        <v>25</v>
      </c>
      <c r="H78" s="660">
        <v>2.0500000000000001E-2</v>
      </c>
      <c r="I78" s="652">
        <v>1.9E-2</v>
      </c>
      <c r="J78" s="652">
        <v>1.9199999999999998E-2</v>
      </c>
      <c r="K78" s="652">
        <v>2.1100000000000001E-2</v>
      </c>
      <c r="L78" s="652">
        <v>2.2599999999999999E-2</v>
      </c>
      <c r="M78" s="69"/>
      <c r="N78" s="661"/>
      <c r="O78" s="660">
        <v>4.5181881000000007E-2</v>
      </c>
      <c r="P78" s="652">
        <v>4.5568105000000005E-2</v>
      </c>
      <c r="Q78" s="652">
        <v>5.2833944000000001E-2</v>
      </c>
      <c r="R78" s="652">
        <v>5.5875458000000003E-2</v>
      </c>
      <c r="S78" s="652">
        <v>5.4475395999999995E-2</v>
      </c>
      <c r="T78" s="69"/>
      <c r="U78" s="661"/>
    </row>
    <row r="79" spans="1:21">
      <c r="A79" s="12" t="s">
        <v>25</v>
      </c>
      <c r="B79" s="172" t="s">
        <v>83</v>
      </c>
      <c r="C79" s="117">
        <v>0.5</v>
      </c>
      <c r="D79" s="117">
        <v>0.6</v>
      </c>
      <c r="E79" s="48">
        <v>2022</v>
      </c>
      <c r="F79" s="650" t="s">
        <v>23</v>
      </c>
      <c r="G79" s="668" t="s">
        <v>25</v>
      </c>
      <c r="H79" s="660">
        <v>2.0500000000000001E-2</v>
      </c>
      <c r="I79" s="652">
        <v>1.9E-2</v>
      </c>
      <c r="J79" s="652">
        <v>1.9199999999999998E-2</v>
      </c>
      <c r="K79" s="652">
        <v>2.1100000000000001E-2</v>
      </c>
      <c r="L79" s="652">
        <v>2.2599999999999999E-2</v>
      </c>
      <c r="M79" s="69"/>
      <c r="N79" s="661"/>
      <c r="O79" s="660">
        <v>4.5181881000000007E-2</v>
      </c>
      <c r="P79" s="652">
        <v>4.5568105000000005E-2</v>
      </c>
      <c r="Q79" s="652">
        <v>5.2833944000000001E-2</v>
      </c>
      <c r="R79" s="652">
        <v>5.5875458000000003E-2</v>
      </c>
      <c r="S79" s="652">
        <v>5.4475395999999995E-2</v>
      </c>
      <c r="T79" s="69"/>
      <c r="U79" s="661"/>
    </row>
    <row r="80" spans="1:21">
      <c r="A80" s="12" t="s">
        <v>25</v>
      </c>
      <c r="B80" s="172" t="s">
        <v>84</v>
      </c>
      <c r="C80" s="117">
        <v>0.5</v>
      </c>
      <c r="D80" s="117">
        <v>0.6</v>
      </c>
      <c r="E80" s="48">
        <v>2022</v>
      </c>
      <c r="F80" s="650" t="s">
        <v>23</v>
      </c>
      <c r="G80" s="668" t="s">
        <v>25</v>
      </c>
      <c r="H80" s="660">
        <v>2.0500000000000001E-2</v>
      </c>
      <c r="I80" s="652">
        <v>1.9E-2</v>
      </c>
      <c r="J80" s="652">
        <v>1.9199999999999998E-2</v>
      </c>
      <c r="K80" s="652">
        <v>2.1100000000000001E-2</v>
      </c>
      <c r="L80" s="652">
        <v>2.2599999999999999E-2</v>
      </c>
      <c r="M80" s="69"/>
      <c r="N80" s="661"/>
      <c r="O80" s="660">
        <v>4.5181881000000007E-2</v>
      </c>
      <c r="P80" s="652">
        <v>4.5568105000000005E-2</v>
      </c>
      <c r="Q80" s="652">
        <v>5.2833944000000001E-2</v>
      </c>
      <c r="R80" s="652">
        <v>5.5875458000000003E-2</v>
      </c>
      <c r="S80" s="652">
        <v>5.4475395999999995E-2</v>
      </c>
      <c r="T80" s="69"/>
      <c r="U80" s="661"/>
    </row>
    <row r="81" spans="1:21">
      <c r="A81" s="12" t="s">
        <v>25</v>
      </c>
      <c r="B81" s="172" t="s">
        <v>4</v>
      </c>
      <c r="C81" s="117">
        <v>0.51</v>
      </c>
      <c r="D81" s="117">
        <v>0.6</v>
      </c>
      <c r="E81" s="48">
        <v>2022</v>
      </c>
      <c r="F81" s="650" t="s">
        <v>23</v>
      </c>
      <c r="G81" s="668" t="s">
        <v>56</v>
      </c>
      <c r="H81" s="660">
        <v>2.1100000000000001E-2</v>
      </c>
      <c r="I81" s="652">
        <v>1.9599999999999999E-2</v>
      </c>
      <c r="J81" s="652">
        <v>1.9799999999999998E-2</v>
      </c>
      <c r="K81" s="652">
        <v>2.1700000000000001E-2</v>
      </c>
      <c r="L81" s="652">
        <v>2.3199999999999998E-2</v>
      </c>
      <c r="M81" s="69"/>
      <c r="N81" s="661"/>
      <c r="O81" s="660">
        <v>4.5181881000000007E-2</v>
      </c>
      <c r="P81" s="652">
        <v>4.5568105000000005E-2</v>
      </c>
      <c r="Q81" s="652">
        <v>5.2833944000000001E-2</v>
      </c>
      <c r="R81" s="652">
        <v>5.5875458000000003E-2</v>
      </c>
      <c r="S81" s="652">
        <v>5.4475395999999995E-2</v>
      </c>
      <c r="T81" s="69"/>
      <c r="U81" s="661"/>
    </row>
    <row r="82" spans="1:21">
      <c r="A82" s="12" t="s">
        <v>25</v>
      </c>
      <c r="B82" s="172" t="s">
        <v>85</v>
      </c>
      <c r="C82" s="117">
        <v>0.51</v>
      </c>
      <c r="D82" s="117">
        <v>0.6</v>
      </c>
      <c r="E82" s="48">
        <v>2022</v>
      </c>
      <c r="F82" s="650" t="s">
        <v>23</v>
      </c>
      <c r="G82" s="668" t="s">
        <v>56</v>
      </c>
      <c r="H82" s="660">
        <v>2.1100000000000001E-2</v>
      </c>
      <c r="I82" s="652">
        <v>1.9599999999999999E-2</v>
      </c>
      <c r="J82" s="652">
        <v>1.9799999999999998E-2</v>
      </c>
      <c r="K82" s="652">
        <v>2.1700000000000001E-2</v>
      </c>
      <c r="L82" s="652">
        <v>2.3199999999999998E-2</v>
      </c>
      <c r="M82" s="69"/>
      <c r="N82" s="661"/>
      <c r="O82" s="660">
        <v>4.5181881000000007E-2</v>
      </c>
      <c r="P82" s="652">
        <v>4.5568105000000005E-2</v>
      </c>
      <c r="Q82" s="652">
        <v>5.2833944000000001E-2</v>
      </c>
      <c r="R82" s="652">
        <v>5.5875458000000003E-2</v>
      </c>
      <c r="S82" s="652">
        <v>5.4475395999999995E-2</v>
      </c>
      <c r="T82" s="69"/>
      <c r="U82" s="661"/>
    </row>
    <row r="83" spans="1:21">
      <c r="A83" s="12" t="s">
        <v>25</v>
      </c>
      <c r="B83" s="172" t="s">
        <v>86</v>
      </c>
      <c r="C83" s="117">
        <v>0.5</v>
      </c>
      <c r="D83" s="117">
        <v>0.6</v>
      </c>
      <c r="E83" s="48">
        <v>2022</v>
      </c>
      <c r="F83" s="650" t="s">
        <v>23</v>
      </c>
      <c r="G83" s="668" t="s">
        <v>25</v>
      </c>
      <c r="H83" s="660">
        <v>2.0500000000000001E-2</v>
      </c>
      <c r="I83" s="652">
        <v>1.9E-2</v>
      </c>
      <c r="J83" s="652">
        <v>1.9199999999999998E-2</v>
      </c>
      <c r="K83" s="652">
        <v>2.1100000000000001E-2</v>
      </c>
      <c r="L83" s="652">
        <v>2.2599999999999999E-2</v>
      </c>
      <c r="M83" s="69"/>
      <c r="N83" s="661"/>
      <c r="O83" s="660">
        <v>4.5181881000000007E-2</v>
      </c>
      <c r="P83" s="652">
        <v>4.5568105000000005E-2</v>
      </c>
      <c r="Q83" s="652">
        <v>5.2833944000000001E-2</v>
      </c>
      <c r="R83" s="652">
        <v>5.5875458000000003E-2</v>
      </c>
      <c r="S83" s="652">
        <v>5.4475395999999995E-2</v>
      </c>
      <c r="T83" s="69"/>
      <c r="U83" s="661"/>
    </row>
    <row r="84" spans="1:21">
      <c r="A84" s="12" t="s">
        <v>25</v>
      </c>
      <c r="B84" s="172" t="s">
        <v>87</v>
      </c>
      <c r="C84" s="117">
        <v>0.5</v>
      </c>
      <c r="D84" s="117">
        <v>0.6</v>
      </c>
      <c r="E84" s="48">
        <v>2022</v>
      </c>
      <c r="F84" s="650" t="s">
        <v>23</v>
      </c>
      <c r="G84" s="668" t="s">
        <v>56</v>
      </c>
      <c r="H84" s="660">
        <v>2.1100000000000001E-2</v>
      </c>
      <c r="I84" s="652">
        <v>1.9599999999999999E-2</v>
      </c>
      <c r="J84" s="652">
        <v>1.9799999999999998E-2</v>
      </c>
      <c r="K84" s="652">
        <v>2.1700000000000001E-2</v>
      </c>
      <c r="L84" s="652">
        <v>2.3199999999999998E-2</v>
      </c>
      <c r="M84" s="69"/>
      <c r="N84" s="661"/>
      <c r="O84" s="660">
        <v>4.5181881000000007E-2</v>
      </c>
      <c r="P84" s="652">
        <v>4.5568105000000005E-2</v>
      </c>
      <c r="Q84" s="652">
        <v>5.2833944000000001E-2</v>
      </c>
      <c r="R84" s="652">
        <v>5.5875458000000003E-2</v>
      </c>
      <c r="S84" s="652">
        <v>5.4475395999999995E-2</v>
      </c>
      <c r="T84" s="69"/>
      <c r="U84" s="661"/>
    </row>
    <row r="85" spans="1:21">
      <c r="A85" s="12" t="s">
        <v>27</v>
      </c>
      <c r="B85" s="172" t="s">
        <v>88</v>
      </c>
      <c r="C85" s="117">
        <v>0.61</v>
      </c>
      <c r="D85" s="117">
        <v>0.6</v>
      </c>
      <c r="E85" s="48">
        <v>2022</v>
      </c>
      <c r="F85" s="650" t="s">
        <v>23</v>
      </c>
      <c r="G85" s="668" t="s">
        <v>27</v>
      </c>
      <c r="H85" s="660">
        <v>2.0500000000000001E-2</v>
      </c>
      <c r="I85" s="652">
        <v>1.9E-2</v>
      </c>
      <c r="J85" s="652">
        <v>1.9199999999999998E-2</v>
      </c>
      <c r="K85" s="652">
        <v>2.1100000000000001E-2</v>
      </c>
      <c r="L85" s="652">
        <v>2.2599999999999999E-2</v>
      </c>
      <c r="M85" s="69"/>
      <c r="N85" s="661"/>
      <c r="O85" s="660">
        <v>4.5181881000000007E-2</v>
      </c>
      <c r="P85" s="652">
        <v>4.5568105000000005E-2</v>
      </c>
      <c r="Q85" s="652">
        <v>5.2833944000000001E-2</v>
      </c>
      <c r="R85" s="652">
        <v>5.5875458000000003E-2</v>
      </c>
      <c r="S85" s="652">
        <v>5.4475395999999995E-2</v>
      </c>
      <c r="T85" s="69"/>
      <c r="U85" s="661"/>
    </row>
    <row r="86" spans="1:21">
      <c r="A86" s="12" t="s">
        <v>27</v>
      </c>
      <c r="B86" s="172" t="s">
        <v>89</v>
      </c>
      <c r="C86" s="117">
        <v>0.61</v>
      </c>
      <c r="D86" s="117">
        <v>0.6</v>
      </c>
      <c r="E86" s="48">
        <v>2022</v>
      </c>
      <c r="F86" s="650" t="s">
        <v>23</v>
      </c>
      <c r="G86" s="668" t="s">
        <v>27</v>
      </c>
      <c r="H86" s="660">
        <v>2.0500000000000001E-2</v>
      </c>
      <c r="I86" s="652">
        <v>1.9E-2</v>
      </c>
      <c r="J86" s="652">
        <v>1.9199999999999998E-2</v>
      </c>
      <c r="K86" s="652">
        <v>2.1100000000000001E-2</v>
      </c>
      <c r="L86" s="652">
        <v>2.2599999999999999E-2</v>
      </c>
      <c r="M86" s="69"/>
      <c r="N86" s="661"/>
      <c r="O86" s="660">
        <v>4.5181881000000007E-2</v>
      </c>
      <c r="P86" s="652">
        <v>4.5568105000000005E-2</v>
      </c>
      <c r="Q86" s="652">
        <v>5.2833944000000001E-2</v>
      </c>
      <c r="R86" s="652">
        <v>5.5875458000000003E-2</v>
      </c>
      <c r="S86" s="652">
        <v>5.4475395999999995E-2</v>
      </c>
      <c r="T86" s="69"/>
      <c r="U86" s="661"/>
    </row>
    <row r="87" spans="1:21">
      <c r="A87" s="12" t="s">
        <v>27</v>
      </c>
      <c r="B87" s="172" t="s">
        <v>90</v>
      </c>
      <c r="C87" s="117">
        <v>0.61</v>
      </c>
      <c r="D87" s="117">
        <v>0.6</v>
      </c>
      <c r="E87" s="48">
        <v>2022</v>
      </c>
      <c r="F87" s="650" t="s">
        <v>23</v>
      </c>
      <c r="G87" s="668" t="s">
        <v>27</v>
      </c>
      <c r="H87" s="660">
        <v>2.0500000000000001E-2</v>
      </c>
      <c r="I87" s="652">
        <v>1.9E-2</v>
      </c>
      <c r="J87" s="652">
        <v>1.9199999999999998E-2</v>
      </c>
      <c r="K87" s="652">
        <v>2.1100000000000001E-2</v>
      </c>
      <c r="L87" s="652">
        <v>2.2599999999999999E-2</v>
      </c>
      <c r="M87" s="69"/>
      <c r="N87" s="661"/>
      <c r="O87" s="660">
        <v>4.5181881000000007E-2</v>
      </c>
      <c r="P87" s="652">
        <v>4.5568105000000005E-2</v>
      </c>
      <c r="Q87" s="652">
        <v>5.2833944000000001E-2</v>
      </c>
      <c r="R87" s="652">
        <v>5.5875458000000003E-2</v>
      </c>
      <c r="S87" s="652">
        <v>5.4475395999999995E-2</v>
      </c>
      <c r="T87" s="69"/>
      <c r="U87" s="661"/>
    </row>
    <row r="88" spans="1:21">
      <c r="A88" s="12" t="s">
        <v>22</v>
      </c>
      <c r="B88" s="172" t="s">
        <v>91</v>
      </c>
      <c r="C88" s="117">
        <v>0.67</v>
      </c>
      <c r="D88" s="117">
        <v>0.55000000000000004</v>
      </c>
      <c r="E88" s="48">
        <v>2022</v>
      </c>
      <c r="F88" s="650" t="s">
        <v>23</v>
      </c>
      <c r="G88" s="668" t="s">
        <v>55</v>
      </c>
      <c r="H88" s="660">
        <v>2.0500000000000001E-2</v>
      </c>
      <c r="I88" s="652">
        <v>1.9E-2</v>
      </c>
      <c r="J88" s="652">
        <v>1.9199999999999998E-2</v>
      </c>
      <c r="K88" s="652">
        <v>2.1100000000000001E-2</v>
      </c>
      <c r="L88" s="652">
        <v>2.2599999999999999E-2</v>
      </c>
      <c r="M88" s="69"/>
      <c r="N88" s="661"/>
      <c r="O88" s="660">
        <v>4.2439449777777784E-2</v>
      </c>
      <c r="P88" s="652">
        <v>4.2616093333333334E-2</v>
      </c>
      <c r="Q88" s="652">
        <v>4.909683911111111E-2</v>
      </c>
      <c r="R88" s="652">
        <v>5.2011518222222233E-2</v>
      </c>
      <c r="S88" s="652">
        <v>5.0933685333333333E-2</v>
      </c>
      <c r="T88" s="69"/>
      <c r="U88" s="661"/>
    </row>
    <row r="89" spans="1:21">
      <c r="A89" s="12" t="s">
        <v>29</v>
      </c>
      <c r="B89" s="172" t="s">
        <v>29</v>
      </c>
      <c r="C89" s="117">
        <v>1</v>
      </c>
      <c r="D89" s="117">
        <v>0.55000000000000004</v>
      </c>
      <c r="E89" s="48">
        <v>2022</v>
      </c>
      <c r="F89" s="650" t="s">
        <v>23</v>
      </c>
      <c r="G89" s="668" t="s">
        <v>29</v>
      </c>
      <c r="H89" s="660">
        <v>-5.9999999999999995E-4</v>
      </c>
      <c r="I89" s="652">
        <v>2.12E-2</v>
      </c>
      <c r="J89" s="652">
        <v>5.0099999999999999E-2</v>
      </c>
      <c r="K89" s="652">
        <v>4.7300000000000002E-2</v>
      </c>
      <c r="L89" s="652">
        <v>4.19E-2</v>
      </c>
      <c r="M89" s="69"/>
      <c r="N89" s="661"/>
      <c r="O89" s="660">
        <v>7.5718976000000007E-2</v>
      </c>
      <c r="P89" s="652">
        <v>7.5510080000000007E-2</v>
      </c>
      <c r="Q89" s="652">
        <v>7.1580223999999998E-2</v>
      </c>
      <c r="R89" s="652">
        <v>6.9935168000000006E-2</v>
      </c>
      <c r="S89" s="652">
        <v>7.0313792E-2</v>
      </c>
      <c r="T89" s="69"/>
      <c r="U89" s="661"/>
    </row>
    <row r="90" spans="1:21">
      <c r="A90" s="12" t="s">
        <v>22</v>
      </c>
      <c r="B90" s="172" t="s">
        <v>92</v>
      </c>
      <c r="C90" s="117">
        <v>0.51</v>
      </c>
      <c r="D90" s="117">
        <v>0.55000000000000004</v>
      </c>
      <c r="E90" s="48">
        <v>2022</v>
      </c>
      <c r="F90" s="650" t="s">
        <v>23</v>
      </c>
      <c r="G90" s="668" t="s">
        <v>55</v>
      </c>
      <c r="H90" s="660">
        <v>2.0500000000000001E-2</v>
      </c>
      <c r="I90" s="652">
        <v>1.9E-2</v>
      </c>
      <c r="J90" s="652">
        <v>1.9199999999999998E-2</v>
      </c>
      <c r="K90" s="652">
        <v>2.1100000000000001E-2</v>
      </c>
      <c r="L90" s="652">
        <v>2.2599999999999999E-2</v>
      </c>
      <c r="M90" s="69"/>
      <c r="N90" s="661"/>
      <c r="O90" s="660">
        <v>4.2439449777777784E-2</v>
      </c>
      <c r="P90" s="652">
        <v>4.2616093333333334E-2</v>
      </c>
      <c r="Q90" s="652">
        <v>4.909683911111111E-2</v>
      </c>
      <c r="R90" s="652">
        <v>5.2011518222222233E-2</v>
      </c>
      <c r="S90" s="652">
        <v>5.0933685333333333E-2</v>
      </c>
      <c r="T90" s="69"/>
      <c r="U90" s="661"/>
    </row>
    <row r="91" spans="1:21" ht="14" thickBot="1">
      <c r="A91" s="12" t="s">
        <v>22</v>
      </c>
      <c r="B91" s="173" t="s">
        <v>54</v>
      </c>
      <c r="C91" s="165">
        <v>0.64</v>
      </c>
      <c r="D91" s="165">
        <v>0.55000000000000004</v>
      </c>
      <c r="E91" s="174">
        <v>2022</v>
      </c>
      <c r="F91" s="651" t="s">
        <v>23</v>
      </c>
      <c r="G91" s="669" t="s">
        <v>54</v>
      </c>
      <c r="H91" s="662">
        <v>1.8184707641684131E-2</v>
      </c>
      <c r="I91" s="663">
        <v>1.5816904422859705E-2</v>
      </c>
      <c r="J91" s="663">
        <v>1.8016000499583691E-2</v>
      </c>
      <c r="K91" s="663">
        <v>2.3111514046595519E-2</v>
      </c>
      <c r="L91" s="663">
        <v>2.6621070489787287E-2</v>
      </c>
      <c r="M91" s="664"/>
      <c r="N91" s="665"/>
      <c r="O91" s="662">
        <v>4.2439449777777784E-2</v>
      </c>
      <c r="P91" s="663">
        <v>4.2616093333333334E-2</v>
      </c>
      <c r="Q91" s="663">
        <v>4.909683911111111E-2</v>
      </c>
      <c r="R91" s="663">
        <v>5.2011518222222233E-2</v>
      </c>
      <c r="S91" s="663">
        <v>5.0933685333333333E-2</v>
      </c>
      <c r="T91" s="664"/>
      <c r="U91" s="665"/>
    </row>
    <row r="92" spans="1:21">
      <c r="I92" s="14"/>
    </row>
    <row r="93" spans="1:21">
      <c r="I93" s="14"/>
    </row>
    <row r="94" spans="1:21">
      <c r="I94" s="14"/>
    </row>
    <row r="95" spans="1:21">
      <c r="B95" s="1"/>
      <c r="D95" s="111"/>
      <c r="E95" s="111"/>
      <c r="F95" s="111"/>
      <c r="G95" s="111"/>
      <c r="H95" s="111"/>
      <c r="I95" s="111"/>
      <c r="J95" s="111"/>
    </row>
    <row r="97" spans="2:14" ht="15.5">
      <c r="B97" s="100" t="s">
        <v>93</v>
      </c>
      <c r="C97" s="24">
        <v>2022</v>
      </c>
      <c r="D97" s="25">
        <v>2023</v>
      </c>
      <c r="E97" s="25">
        <v>2024</v>
      </c>
      <c r="F97" s="25">
        <v>2025</v>
      </c>
      <c r="G97" s="25">
        <v>2026</v>
      </c>
      <c r="H97" s="25">
        <v>2027</v>
      </c>
      <c r="I97" s="25">
        <v>2028</v>
      </c>
    </row>
    <row r="98" spans="2:14">
      <c r="B98" s="101" t="s">
        <v>70</v>
      </c>
      <c r="C98" s="69"/>
      <c r="D98" s="69"/>
      <c r="E98" s="102">
        <v>0</v>
      </c>
      <c r="F98" s="102">
        <v>0</v>
      </c>
      <c r="G98" s="102">
        <v>0</v>
      </c>
      <c r="H98" s="102">
        <v>0</v>
      </c>
      <c r="I98" s="102">
        <v>0</v>
      </c>
    </row>
    <row r="99" spans="2:14">
      <c r="B99" s="101" t="s">
        <v>71</v>
      </c>
      <c r="C99" s="69"/>
      <c r="D99" s="69"/>
      <c r="E99" s="102">
        <v>0</v>
      </c>
      <c r="F99" s="102">
        <v>0</v>
      </c>
      <c r="G99" s="102">
        <v>0</v>
      </c>
      <c r="H99" s="102">
        <v>0</v>
      </c>
      <c r="I99" s="102">
        <v>0</v>
      </c>
    </row>
    <row r="100" spans="2:14">
      <c r="B100" s="101" t="s">
        <v>72</v>
      </c>
      <c r="C100" s="69"/>
      <c r="D100" s="69"/>
      <c r="E100" s="102">
        <v>0</v>
      </c>
      <c r="F100" s="102">
        <v>0</v>
      </c>
      <c r="G100" s="102">
        <v>0</v>
      </c>
      <c r="H100" s="102">
        <v>0</v>
      </c>
      <c r="I100" s="102">
        <v>0</v>
      </c>
      <c r="J100" s="80"/>
      <c r="K100" s="80"/>
      <c r="L100" s="80"/>
      <c r="M100" s="80"/>
      <c r="N100" s="80"/>
    </row>
    <row r="101" spans="2:14">
      <c r="B101" s="101" t="s">
        <v>52</v>
      </c>
      <c r="C101" s="69"/>
      <c r="D101" s="69"/>
      <c r="E101" s="102">
        <v>0</v>
      </c>
      <c r="F101" s="102">
        <v>0</v>
      </c>
      <c r="G101" s="102">
        <v>0</v>
      </c>
      <c r="H101" s="102">
        <v>0</v>
      </c>
      <c r="I101" s="102">
        <v>0</v>
      </c>
    </row>
    <row r="102" spans="2:14">
      <c r="B102" s="101" t="s">
        <v>73</v>
      </c>
      <c r="C102" s="69"/>
      <c r="D102" s="69"/>
      <c r="E102" s="102">
        <v>0.95193542636815776</v>
      </c>
      <c r="F102" s="102">
        <v>0.95193542636815776</v>
      </c>
      <c r="G102" s="102">
        <v>0.95193542636815776</v>
      </c>
      <c r="H102" s="102">
        <v>0.95193542636815776</v>
      </c>
      <c r="I102" s="102">
        <v>0.95193542636815776</v>
      </c>
    </row>
    <row r="103" spans="2:14">
      <c r="B103" s="101" t="s">
        <v>74</v>
      </c>
      <c r="C103" s="69"/>
      <c r="D103" s="69"/>
      <c r="E103" s="102">
        <v>4.1422258913848848</v>
      </c>
      <c r="F103" s="102">
        <v>4.1422258913848848</v>
      </c>
      <c r="G103" s="102">
        <v>4.1422258913848848</v>
      </c>
      <c r="H103" s="102">
        <v>4.1422258913848848</v>
      </c>
      <c r="I103" s="102">
        <v>4.1422258913848848</v>
      </c>
    </row>
    <row r="104" spans="2:14">
      <c r="B104" s="101" t="s">
        <v>75</v>
      </c>
      <c r="C104" s="69"/>
      <c r="D104" s="69"/>
      <c r="E104" s="102">
        <v>0</v>
      </c>
      <c r="F104" s="102">
        <v>0</v>
      </c>
      <c r="G104" s="102">
        <v>0</v>
      </c>
      <c r="H104" s="102">
        <v>0</v>
      </c>
      <c r="I104" s="102">
        <v>0</v>
      </c>
    </row>
    <row r="105" spans="2:14">
      <c r="B105" s="101" t="s">
        <v>76</v>
      </c>
      <c r="C105" s="69"/>
      <c r="D105" s="69"/>
      <c r="E105" s="102">
        <v>0</v>
      </c>
      <c r="F105" s="102">
        <v>0</v>
      </c>
      <c r="G105" s="102">
        <v>0</v>
      </c>
      <c r="H105" s="102">
        <v>0</v>
      </c>
      <c r="I105" s="102">
        <v>0</v>
      </c>
    </row>
    <row r="106" spans="2:14">
      <c r="B106" s="101" t="s">
        <v>77</v>
      </c>
      <c r="C106" s="69"/>
      <c r="D106" s="69"/>
      <c r="E106" s="102">
        <v>1.2350000000000001</v>
      </c>
      <c r="F106" s="102">
        <v>0</v>
      </c>
      <c r="G106" s="102">
        <v>0</v>
      </c>
      <c r="H106" s="102">
        <v>0</v>
      </c>
      <c r="I106" s="102">
        <v>0</v>
      </c>
    </row>
    <row r="107" spans="2:14">
      <c r="B107" s="101" t="s">
        <v>50</v>
      </c>
      <c r="C107" s="69"/>
      <c r="D107" s="69"/>
      <c r="E107" s="102">
        <v>2.3050000000000002</v>
      </c>
      <c r="F107" s="102">
        <v>0</v>
      </c>
      <c r="G107" s="102">
        <v>0</v>
      </c>
      <c r="H107" s="102">
        <v>0</v>
      </c>
      <c r="I107" s="102">
        <v>0</v>
      </c>
    </row>
    <row r="108" spans="2:14">
      <c r="B108" s="101" t="s">
        <v>51</v>
      </c>
      <c r="C108" s="69"/>
      <c r="D108" s="69"/>
      <c r="E108" s="102">
        <v>1.38</v>
      </c>
      <c r="F108" s="102">
        <v>0</v>
      </c>
      <c r="G108" s="102">
        <v>0</v>
      </c>
      <c r="H108" s="102">
        <v>0</v>
      </c>
      <c r="I108" s="102">
        <v>0</v>
      </c>
    </row>
    <row r="109" spans="2:14">
      <c r="B109" s="101" t="s">
        <v>78</v>
      </c>
      <c r="C109" s="69"/>
      <c r="D109" s="69"/>
      <c r="E109" s="102">
        <v>1.38</v>
      </c>
      <c r="F109" s="102">
        <v>0</v>
      </c>
      <c r="G109" s="102">
        <v>0</v>
      </c>
      <c r="H109" s="102">
        <v>0</v>
      </c>
      <c r="I109" s="102">
        <v>0</v>
      </c>
    </row>
    <row r="110" spans="2:14">
      <c r="B110" s="101" t="s">
        <v>79</v>
      </c>
      <c r="C110" s="69"/>
      <c r="D110" s="69"/>
      <c r="E110" s="102">
        <v>0.69</v>
      </c>
      <c r="F110" s="102">
        <v>0</v>
      </c>
      <c r="G110" s="102">
        <v>0</v>
      </c>
      <c r="H110" s="102">
        <v>0</v>
      </c>
      <c r="I110" s="102">
        <v>0</v>
      </c>
    </row>
    <row r="111" spans="2:14">
      <c r="B111" s="101" t="s">
        <v>80</v>
      </c>
      <c r="C111" s="69"/>
      <c r="D111" s="69"/>
      <c r="E111" s="102">
        <v>1.1499999999999999</v>
      </c>
      <c r="F111" s="102">
        <v>0</v>
      </c>
      <c r="G111" s="102">
        <v>0</v>
      </c>
      <c r="H111" s="102">
        <v>0</v>
      </c>
      <c r="I111" s="102">
        <v>0</v>
      </c>
    </row>
    <row r="112" spans="2:14">
      <c r="B112" s="101" t="s">
        <v>81</v>
      </c>
      <c r="C112" s="682">
        <v>0.23941679646380071</v>
      </c>
      <c r="D112" s="682">
        <v>0.23941679646380071</v>
      </c>
      <c r="E112" s="682">
        <v>0.23941679646380071</v>
      </c>
      <c r="F112" s="682">
        <v>0.23941679646380071</v>
      </c>
      <c r="G112" s="682">
        <v>0.23941679646380071</v>
      </c>
      <c r="H112" s="69"/>
      <c r="I112" s="69"/>
    </row>
    <row r="113" spans="2:12">
      <c r="B113" s="101" t="s">
        <v>82</v>
      </c>
      <c r="C113" s="682">
        <v>-1.1368683772161603E-15</v>
      </c>
      <c r="D113" s="682">
        <v>-1.1368683772161603E-15</v>
      </c>
      <c r="E113" s="682">
        <v>-1.1368683772161603E-15</v>
      </c>
      <c r="F113" s="682">
        <v>-1.1368683772161603E-15</v>
      </c>
      <c r="G113" s="682">
        <v>-1.1368683772161603E-15</v>
      </c>
      <c r="H113" s="69"/>
      <c r="I113" s="69"/>
    </row>
    <row r="114" spans="2:12">
      <c r="B114" s="101" t="s">
        <v>83</v>
      </c>
      <c r="C114" s="682">
        <v>-7.0993072540795777E-3</v>
      </c>
      <c r="D114" s="682">
        <v>-7.0993072540795777E-3</v>
      </c>
      <c r="E114" s="682">
        <v>-7.0993072540795777E-3</v>
      </c>
      <c r="F114" s="682">
        <v>-7.0993072540795777E-3</v>
      </c>
      <c r="G114" s="682">
        <v>-7.0993072540795777E-3</v>
      </c>
      <c r="H114" s="69"/>
      <c r="I114" s="69"/>
    </row>
    <row r="115" spans="2:12">
      <c r="B115" s="101" t="s">
        <v>84</v>
      </c>
      <c r="C115" s="682">
        <v>-7.2862331602607357E-3</v>
      </c>
      <c r="D115" s="682">
        <v>-7.2862331602607357E-3</v>
      </c>
      <c r="E115" s="682">
        <v>-7.2862331602607357E-3</v>
      </c>
      <c r="F115" s="682">
        <v>-7.2862331602607357E-3</v>
      </c>
      <c r="G115" s="682">
        <v>-7.2862331602607357E-3</v>
      </c>
      <c r="H115" s="69"/>
      <c r="I115" s="69"/>
    </row>
    <row r="116" spans="2:12">
      <c r="B116" s="101" t="s">
        <v>4</v>
      </c>
      <c r="C116" s="683">
        <v>1.149006</v>
      </c>
      <c r="D116" s="683">
        <v>1.149006</v>
      </c>
      <c r="E116" s="682">
        <v>1.149006</v>
      </c>
      <c r="F116" s="682">
        <v>1.149006</v>
      </c>
      <c r="G116" s="683">
        <v>1.149006</v>
      </c>
      <c r="H116" s="69"/>
      <c r="I116" s="69"/>
    </row>
    <row r="117" spans="2:12">
      <c r="B117" s="101" t="s">
        <v>85</v>
      </c>
      <c r="C117" s="682">
        <v>0</v>
      </c>
      <c r="D117" s="682">
        <v>0</v>
      </c>
      <c r="E117" s="682">
        <v>0</v>
      </c>
      <c r="F117" s="682">
        <v>0</v>
      </c>
      <c r="G117" s="682">
        <v>0</v>
      </c>
      <c r="H117" s="69"/>
      <c r="I117" s="69"/>
    </row>
    <row r="118" spans="2:12">
      <c r="B118" s="101" t="s">
        <v>86</v>
      </c>
      <c r="C118" s="682">
        <v>0</v>
      </c>
      <c r="D118" s="682">
        <v>0</v>
      </c>
      <c r="E118" s="682">
        <v>0</v>
      </c>
      <c r="F118" s="682">
        <v>0</v>
      </c>
      <c r="G118" s="682">
        <v>0</v>
      </c>
      <c r="H118" s="69"/>
      <c r="I118" s="69"/>
    </row>
    <row r="119" spans="2:12">
      <c r="B119" s="101" t="s">
        <v>87</v>
      </c>
      <c r="C119" s="682">
        <v>0</v>
      </c>
      <c r="D119" s="682">
        <v>0</v>
      </c>
      <c r="E119" s="682">
        <v>0</v>
      </c>
      <c r="F119" s="682">
        <v>0</v>
      </c>
      <c r="G119" s="682">
        <v>0</v>
      </c>
      <c r="H119" s="69"/>
      <c r="I119" s="69"/>
    </row>
    <row r="120" spans="2:12">
      <c r="B120" s="101" t="s">
        <v>88</v>
      </c>
      <c r="C120" s="682">
        <v>-4.3390000000000004</v>
      </c>
      <c r="D120" s="682">
        <v>-4.3390000000000004</v>
      </c>
      <c r="E120" s="682">
        <v>-4.3390000000000004</v>
      </c>
      <c r="F120" s="682">
        <v>-4.3390000000000004</v>
      </c>
      <c r="G120" s="682">
        <v>-4.3390000000000004</v>
      </c>
      <c r="H120" s="69"/>
      <c r="I120" s="69"/>
    </row>
    <row r="121" spans="2:12">
      <c r="B121" s="101" t="s">
        <v>89</v>
      </c>
      <c r="C121" s="682">
        <v>0</v>
      </c>
      <c r="D121" s="682">
        <v>0</v>
      </c>
      <c r="E121" s="682">
        <v>0</v>
      </c>
      <c r="F121" s="682">
        <v>0</v>
      </c>
      <c r="G121" s="682">
        <v>0</v>
      </c>
      <c r="H121" s="69"/>
      <c r="I121" s="69"/>
    </row>
    <row r="122" spans="2:12">
      <c r="B122" s="101" t="s">
        <v>90</v>
      </c>
      <c r="C122" s="682">
        <v>-4.3390000000000004</v>
      </c>
      <c r="D122" s="682">
        <v>-4.3390000000000004</v>
      </c>
      <c r="E122" s="682">
        <v>-4.3390000000000004</v>
      </c>
      <c r="F122" s="682">
        <v>-4.3390000000000004</v>
      </c>
      <c r="G122" s="682">
        <v>-4.3390000000000004</v>
      </c>
      <c r="H122" s="69"/>
      <c r="I122" s="69"/>
    </row>
    <row r="123" spans="2:12">
      <c r="B123" s="101" t="s">
        <v>91</v>
      </c>
      <c r="C123" s="682">
        <v>-13</v>
      </c>
      <c r="D123" s="682">
        <v>-13</v>
      </c>
      <c r="E123" s="682">
        <v>-13</v>
      </c>
      <c r="F123" s="682">
        <v>-13</v>
      </c>
      <c r="G123" s="682">
        <v>-13</v>
      </c>
      <c r="H123" s="69"/>
      <c r="I123" s="69"/>
    </row>
    <row r="124" spans="2:12">
      <c r="B124" s="101" t="s">
        <v>29</v>
      </c>
      <c r="C124" s="682">
        <v>0</v>
      </c>
      <c r="D124" s="682">
        <v>0</v>
      </c>
      <c r="E124" s="682">
        <v>0</v>
      </c>
      <c r="F124" s="682">
        <v>0</v>
      </c>
      <c r="G124" s="682">
        <v>0</v>
      </c>
      <c r="H124" s="69"/>
      <c r="I124" s="69"/>
    </row>
    <row r="125" spans="2:12">
      <c r="B125" s="101" t="s">
        <v>92</v>
      </c>
      <c r="C125" s="682">
        <v>1</v>
      </c>
      <c r="D125" s="682">
        <v>1</v>
      </c>
      <c r="E125" s="682">
        <v>1</v>
      </c>
      <c r="F125" s="682">
        <v>1</v>
      </c>
      <c r="G125" s="682">
        <v>1</v>
      </c>
      <c r="H125" s="69"/>
      <c r="I125" s="69"/>
    </row>
    <row r="126" spans="2:12">
      <c r="B126" s="103" t="s">
        <v>54</v>
      </c>
      <c r="C126" s="682">
        <v>4.3620000000000001</v>
      </c>
      <c r="D126" s="682">
        <v>4.3620000000000001</v>
      </c>
      <c r="E126" s="684">
        <v>4.3620000000000001</v>
      </c>
      <c r="F126" s="684">
        <v>4.3620000000000001</v>
      </c>
      <c r="G126" s="684">
        <v>4.3620000000000001</v>
      </c>
      <c r="H126" s="69"/>
      <c r="I126" s="69"/>
    </row>
    <row r="127" spans="2:12">
      <c r="B127" s="33"/>
    </row>
    <row r="128" spans="2:12">
      <c r="B128" s="722" t="s">
        <v>19</v>
      </c>
      <c r="C128" s="214"/>
      <c r="D128" s="214"/>
      <c r="E128" s="214"/>
      <c r="F128" s="214"/>
      <c r="G128" s="214"/>
      <c r="H128" s="214"/>
      <c r="I128" s="214"/>
      <c r="J128" s="214"/>
      <c r="K128" s="214"/>
      <c r="L128" s="134"/>
    </row>
    <row r="129" spans="1:14">
      <c r="A129" s="35"/>
      <c r="B129" s="267" t="s">
        <v>94</v>
      </c>
      <c r="C129" s="79"/>
      <c r="D129" s="79"/>
      <c r="E129" s="79"/>
      <c r="F129" s="80"/>
      <c r="G129" s="80"/>
      <c r="H129" s="80"/>
      <c r="I129" s="80"/>
      <c r="J129" s="80"/>
      <c r="K129" s="80"/>
      <c r="L129" s="80"/>
      <c r="M129" s="80"/>
      <c r="N129" s="80"/>
    </row>
    <row r="130" spans="1:14">
      <c r="A130" s="35"/>
      <c r="B130" s="78"/>
      <c r="C130" s="79"/>
      <c r="D130" s="79"/>
      <c r="E130" s="79"/>
      <c r="F130" s="80"/>
      <c r="G130" s="80"/>
      <c r="H130" s="80"/>
      <c r="I130" s="80"/>
    </row>
    <row r="131" spans="1:14">
      <c r="A131" s="34"/>
      <c r="B131" s="215" t="s">
        <v>95</v>
      </c>
      <c r="C131" s="36"/>
      <c r="D131" s="36"/>
      <c r="E131" s="236" t="b">
        <v>1</v>
      </c>
      <c r="F131" s="761">
        <v>1</v>
      </c>
      <c r="G131" s="237" t="s">
        <v>19</v>
      </c>
    </row>
    <row r="132" spans="1:14" ht="16.5" customHeight="1">
      <c r="A132" s="34"/>
      <c r="B132" s="82" t="s">
        <v>96</v>
      </c>
      <c r="C132" s="36"/>
      <c r="D132" s="36"/>
      <c r="E132" s="274" t="b">
        <v>0</v>
      </c>
      <c r="F132" s="227">
        <v>0</v>
      </c>
      <c r="G132" s="228" t="s">
        <v>25</v>
      </c>
    </row>
    <row r="133" spans="1:14">
      <c r="A133" s="34"/>
      <c r="B133" s="82" t="s">
        <v>97</v>
      </c>
      <c r="C133" s="36"/>
      <c r="D133" s="36"/>
      <c r="E133" s="274" t="b">
        <v>0</v>
      </c>
      <c r="F133" s="227">
        <v>0</v>
      </c>
      <c r="G133" s="229" t="s">
        <v>88</v>
      </c>
    </row>
    <row r="134" spans="1:14">
      <c r="A134" s="34"/>
      <c r="B134" s="82" t="s">
        <v>98</v>
      </c>
      <c r="C134" s="36"/>
      <c r="D134" s="36"/>
      <c r="E134" s="274" t="b">
        <v>0</v>
      </c>
      <c r="F134" s="227">
        <v>0</v>
      </c>
      <c r="G134" s="229" t="s">
        <v>90</v>
      </c>
    </row>
    <row r="135" spans="1:14">
      <c r="A135" s="34"/>
      <c r="B135" s="82" t="s">
        <v>99</v>
      </c>
      <c r="C135" s="36"/>
      <c r="D135" s="36"/>
      <c r="E135" s="274" t="b">
        <v>0</v>
      </c>
      <c r="F135" s="227">
        <v>0</v>
      </c>
      <c r="G135" s="229" t="s">
        <v>91</v>
      </c>
    </row>
    <row r="136" spans="1:14">
      <c r="A136" s="34"/>
      <c r="B136" s="82" t="s">
        <v>100</v>
      </c>
      <c r="C136" s="36"/>
      <c r="D136" s="36"/>
      <c r="E136" s="274" t="b">
        <v>0</v>
      </c>
      <c r="F136" s="227">
        <v>0</v>
      </c>
      <c r="G136" s="229" t="s">
        <v>29</v>
      </c>
    </row>
    <row r="137" spans="1:14">
      <c r="A137" s="34"/>
      <c r="B137" s="82" t="s">
        <v>101</v>
      </c>
      <c r="C137" s="36"/>
      <c r="D137" s="36"/>
      <c r="E137" s="274" t="b">
        <v>0</v>
      </c>
      <c r="F137" s="227">
        <v>0</v>
      </c>
      <c r="G137" s="229" t="s">
        <v>92</v>
      </c>
    </row>
    <row r="138" spans="1:14">
      <c r="A138" s="34"/>
      <c r="B138" s="82" t="s">
        <v>102</v>
      </c>
      <c r="C138" s="36"/>
      <c r="D138" s="36"/>
      <c r="E138" s="230" t="b">
        <v>0</v>
      </c>
      <c r="F138" s="231">
        <v>0</v>
      </c>
      <c r="G138" s="232" t="s">
        <v>54</v>
      </c>
    </row>
    <row r="139" spans="1:14">
      <c r="A139" s="34"/>
      <c r="B139" s="82" t="s">
        <v>103</v>
      </c>
      <c r="C139" s="36"/>
      <c r="D139" s="36"/>
    </row>
    <row r="140" spans="1:14">
      <c r="A140" s="34"/>
      <c r="B140" s="36"/>
      <c r="C140" s="36"/>
      <c r="D140" s="36"/>
      <c r="E140" s="11"/>
      <c r="F140" s="81"/>
    </row>
    <row r="141" spans="1:14">
      <c r="A141" s="34"/>
      <c r="B141" s="807" t="s">
        <v>19</v>
      </c>
      <c r="C141" s="808"/>
      <c r="D141" s="36"/>
      <c r="E141" s="36"/>
    </row>
    <row r="142" spans="1:14">
      <c r="A142" s="34"/>
      <c r="B142" s="811" t="s">
        <v>96</v>
      </c>
      <c r="C142" s="812"/>
      <c r="D142" s="36"/>
      <c r="E142" s="36"/>
    </row>
    <row r="143" spans="1:14">
      <c r="A143" s="34"/>
      <c r="B143" s="809" t="s">
        <v>97</v>
      </c>
      <c r="C143" s="810"/>
      <c r="D143" s="36"/>
      <c r="E143" s="36"/>
    </row>
    <row r="144" spans="1:14">
      <c r="A144" s="34"/>
      <c r="B144" s="809" t="s">
        <v>98</v>
      </c>
      <c r="C144" s="810"/>
      <c r="D144" s="36"/>
      <c r="E144" s="36"/>
    </row>
    <row r="145" spans="1:7">
      <c r="A145" s="34"/>
      <c r="B145" s="809" t="s">
        <v>99</v>
      </c>
      <c r="C145" s="810"/>
      <c r="D145" s="36"/>
      <c r="E145" s="36"/>
    </row>
    <row r="146" spans="1:7">
      <c r="A146" s="34"/>
      <c r="B146" s="809" t="s">
        <v>100</v>
      </c>
      <c r="C146" s="810"/>
      <c r="D146" s="36"/>
      <c r="E146" s="36"/>
    </row>
    <row r="147" spans="1:7">
      <c r="A147" s="34"/>
      <c r="B147" s="809" t="s">
        <v>101</v>
      </c>
      <c r="C147" s="810"/>
      <c r="D147" s="36"/>
      <c r="E147" s="36"/>
    </row>
    <row r="148" spans="1:7">
      <c r="A148" s="34"/>
      <c r="B148" s="809" t="s">
        <v>102</v>
      </c>
      <c r="C148" s="810"/>
      <c r="D148" s="36"/>
      <c r="E148" s="36"/>
    </row>
    <row r="149" spans="1:7">
      <c r="A149" s="34"/>
      <c r="B149" s="840" t="s">
        <v>103</v>
      </c>
      <c r="C149" s="841"/>
      <c r="D149" s="36"/>
      <c r="E149" s="36"/>
    </row>
    <row r="150" spans="1:7">
      <c r="A150" s="34"/>
      <c r="B150" s="36"/>
      <c r="C150" s="36"/>
      <c r="D150" s="36"/>
      <c r="E150" s="36"/>
    </row>
    <row r="151" spans="1:7">
      <c r="A151" s="34"/>
      <c r="B151" s="36"/>
      <c r="C151" s="36"/>
      <c r="D151" s="36"/>
      <c r="E151" s="36"/>
    </row>
    <row r="152" spans="1:7">
      <c r="A152" s="34"/>
      <c r="B152" s="807" t="s">
        <v>25</v>
      </c>
      <c r="C152" s="808"/>
      <c r="D152" s="36"/>
      <c r="E152" s="36"/>
    </row>
    <row r="153" spans="1:7">
      <c r="A153" s="34"/>
      <c r="B153" s="811" t="s">
        <v>104</v>
      </c>
      <c r="C153" s="812"/>
      <c r="E153" s="36"/>
    </row>
    <row r="154" spans="1:7">
      <c r="A154" s="34"/>
      <c r="B154" s="809" t="s">
        <v>105</v>
      </c>
      <c r="C154" s="810"/>
      <c r="D154" s="36"/>
      <c r="E154" s="36"/>
    </row>
    <row r="155" spans="1:7" ht="25.5" customHeight="1">
      <c r="A155" s="34"/>
      <c r="B155" s="809" t="s">
        <v>106</v>
      </c>
      <c r="C155" s="810"/>
      <c r="D155" s="36"/>
      <c r="E155" s="36"/>
      <c r="G155" t="s">
        <v>107</v>
      </c>
    </row>
    <row r="156" spans="1:7" ht="25.5" customHeight="1">
      <c r="A156" s="34"/>
      <c r="B156" s="809" t="s">
        <v>108</v>
      </c>
      <c r="C156" s="810"/>
      <c r="D156" s="36"/>
      <c r="E156" s="36"/>
    </row>
    <row r="157" spans="1:7" ht="14.25" customHeight="1">
      <c r="A157" s="34"/>
      <c r="B157" s="809" t="s">
        <v>109</v>
      </c>
      <c r="C157" s="810"/>
      <c r="D157" s="36"/>
      <c r="E157" s="36"/>
    </row>
    <row r="158" spans="1:7" ht="25.5" customHeight="1">
      <c r="A158" s="34"/>
      <c r="B158" s="809" t="s">
        <v>110</v>
      </c>
      <c r="C158" s="810"/>
      <c r="D158" s="36"/>
      <c r="E158" s="36"/>
    </row>
    <row r="159" spans="1:7" ht="12" customHeight="1">
      <c r="A159" s="34"/>
      <c r="B159" s="809"/>
      <c r="C159" s="810"/>
      <c r="D159" s="36"/>
      <c r="E159" s="36"/>
    </row>
    <row r="160" spans="1:7">
      <c r="A160" s="34"/>
      <c r="B160" s="840"/>
      <c r="C160" s="841"/>
      <c r="D160" s="36"/>
      <c r="E160" s="36"/>
    </row>
    <row r="161" spans="1:9">
      <c r="A161" s="34"/>
      <c r="B161" s="36"/>
      <c r="C161" s="36"/>
      <c r="D161" s="36"/>
      <c r="E161" s="36"/>
    </row>
    <row r="162" spans="1:9">
      <c r="A162" s="34"/>
      <c r="B162" s="36"/>
      <c r="C162" s="36"/>
      <c r="D162" s="36"/>
      <c r="E162" s="36"/>
    </row>
    <row r="163" spans="1:9" ht="12.75" customHeight="1">
      <c r="A163" s="34"/>
      <c r="B163" s="813" t="s">
        <v>88</v>
      </c>
      <c r="C163" s="814"/>
      <c r="D163" s="36"/>
      <c r="E163" s="817" t="s">
        <v>90</v>
      </c>
      <c r="F163" s="817"/>
      <c r="G163" s="817"/>
      <c r="H163" s="818"/>
      <c r="I163" s="13"/>
    </row>
    <row r="164" spans="1:9" ht="12.75" customHeight="1">
      <c r="A164" s="34"/>
      <c r="B164" s="811" t="s">
        <v>111</v>
      </c>
      <c r="C164" s="812"/>
      <c r="E164" s="822"/>
      <c r="F164" s="823"/>
      <c r="G164" s="823"/>
      <c r="H164" s="823"/>
      <c r="I164" s="77"/>
    </row>
    <row r="165" spans="1:9" ht="12.75" customHeight="1">
      <c r="A165" s="34"/>
      <c r="B165" s="809" t="s">
        <v>112</v>
      </c>
      <c r="C165" s="810"/>
      <c r="E165" s="822"/>
      <c r="F165" s="823"/>
      <c r="G165" s="823"/>
      <c r="H165" s="823"/>
      <c r="I165" s="77"/>
    </row>
    <row r="166" spans="1:9" ht="12.75" customHeight="1">
      <c r="A166" s="34"/>
      <c r="B166" s="809"/>
      <c r="C166" s="810"/>
      <c r="D166" s="36"/>
      <c r="E166" s="819" t="s">
        <v>111</v>
      </c>
      <c r="F166" s="819"/>
      <c r="G166" s="819"/>
      <c r="H166" s="819"/>
      <c r="I166" s="77"/>
    </row>
    <row r="167" spans="1:9" ht="12.75" customHeight="1">
      <c r="A167" s="34"/>
      <c r="B167" s="809"/>
      <c r="C167" s="810"/>
      <c r="D167" s="36"/>
      <c r="E167" s="820" t="s">
        <v>112</v>
      </c>
      <c r="F167" s="820"/>
      <c r="G167" s="820"/>
      <c r="H167" s="820"/>
      <c r="I167" s="77"/>
    </row>
    <row r="168" spans="1:9" ht="12.75" customHeight="1">
      <c r="A168" s="34"/>
      <c r="B168" s="809"/>
      <c r="C168" s="810"/>
      <c r="D168" s="36"/>
      <c r="E168" s="821"/>
      <c r="F168" s="821"/>
      <c r="G168" s="821"/>
      <c r="H168" s="821"/>
      <c r="I168" s="77"/>
    </row>
    <row r="169" spans="1:9" ht="12.75" customHeight="1">
      <c r="A169" s="34"/>
      <c r="B169" s="809"/>
      <c r="C169" s="810"/>
      <c r="D169" s="36"/>
      <c r="E169" s="821"/>
      <c r="F169" s="821"/>
      <c r="G169" s="821"/>
      <c r="H169" s="821"/>
      <c r="I169" s="77"/>
    </row>
    <row r="170" spans="1:9" ht="12.75" customHeight="1">
      <c r="A170" s="34"/>
      <c r="B170" s="809"/>
      <c r="C170" s="810"/>
      <c r="D170" s="36"/>
      <c r="E170" s="814"/>
      <c r="F170" s="814"/>
      <c r="G170" s="814"/>
      <c r="H170" s="814"/>
      <c r="I170" s="77"/>
    </row>
    <row r="171" spans="1:9" ht="12" customHeight="1">
      <c r="A171" s="34"/>
      <c r="B171" s="840"/>
      <c r="C171" s="841"/>
      <c r="D171" s="36"/>
      <c r="E171" s="808"/>
      <c r="F171" s="808"/>
      <c r="G171" s="808"/>
      <c r="H171" s="808"/>
      <c r="I171" s="77"/>
    </row>
    <row r="172" spans="1:9">
      <c r="A172" s="34"/>
      <c r="B172" s="36"/>
      <c r="C172" s="36"/>
      <c r="D172" s="36"/>
      <c r="E172" s="36"/>
    </row>
    <row r="173" spans="1:9">
      <c r="A173" s="34"/>
      <c r="B173" s="36"/>
      <c r="C173" s="36"/>
      <c r="D173" s="36"/>
      <c r="E173" s="36"/>
    </row>
    <row r="174" spans="1:9">
      <c r="A174" s="34"/>
      <c r="B174" s="813" t="s">
        <v>91</v>
      </c>
      <c r="C174" s="814"/>
      <c r="D174" s="36"/>
      <c r="E174" s="813" t="s">
        <v>29</v>
      </c>
      <c r="F174" s="849"/>
      <c r="G174" s="849"/>
      <c r="H174" s="850"/>
      <c r="I174" s="13"/>
    </row>
    <row r="175" spans="1:9" ht="13.5" customHeight="1">
      <c r="A175" s="34"/>
      <c r="B175" s="811" t="s">
        <v>113</v>
      </c>
      <c r="C175" s="812"/>
      <c r="E175" s="807" t="s">
        <v>114</v>
      </c>
      <c r="F175" s="829"/>
      <c r="G175" s="829"/>
      <c r="H175" s="830"/>
      <c r="I175" s="77"/>
    </row>
    <row r="176" spans="1:9" ht="12.75" customHeight="1">
      <c r="A176" s="34"/>
      <c r="B176" s="809" t="s">
        <v>115</v>
      </c>
      <c r="C176" s="810"/>
      <c r="E176" s="805"/>
      <c r="F176" s="831"/>
      <c r="G176" s="831"/>
      <c r="H176" s="832"/>
      <c r="I176" s="77"/>
    </row>
    <row r="177" spans="1:9" ht="13.5" customHeight="1">
      <c r="A177" s="34"/>
      <c r="B177" s="809" t="s">
        <v>116</v>
      </c>
      <c r="C177" s="810"/>
      <c r="E177" s="824"/>
      <c r="F177" s="847"/>
      <c r="G177" s="847"/>
      <c r="H177" s="848"/>
      <c r="I177" s="77"/>
    </row>
    <row r="178" spans="1:9" ht="12.75" customHeight="1">
      <c r="A178" s="34"/>
      <c r="B178" s="809" t="s">
        <v>117</v>
      </c>
      <c r="C178" s="810"/>
      <c r="E178" s="824"/>
      <c r="F178" s="847"/>
      <c r="G178" s="847"/>
      <c r="H178" s="848"/>
      <c r="I178" s="77"/>
    </row>
    <row r="179" spans="1:9" ht="13.5" customHeight="1">
      <c r="A179" s="34"/>
      <c r="B179" s="809" t="s">
        <v>118</v>
      </c>
      <c r="C179" s="810"/>
      <c r="E179" s="824"/>
      <c r="F179" s="847"/>
      <c r="G179" s="847"/>
      <c r="H179" s="848"/>
      <c r="I179" s="77"/>
    </row>
    <row r="180" spans="1:9" ht="13.5" customHeight="1">
      <c r="A180" s="34"/>
      <c r="B180" s="809" t="s">
        <v>119</v>
      </c>
      <c r="C180" s="810"/>
      <c r="E180" s="824"/>
      <c r="F180" s="847"/>
      <c r="G180" s="847"/>
      <c r="H180" s="848"/>
      <c r="I180" s="77"/>
    </row>
    <row r="181" spans="1:9">
      <c r="A181" s="34"/>
      <c r="B181" s="840"/>
      <c r="C181" s="841"/>
      <c r="D181" s="36"/>
      <c r="E181" s="827"/>
      <c r="F181" s="827"/>
      <c r="G181" s="77"/>
      <c r="H181" s="77"/>
      <c r="I181" s="77"/>
    </row>
    <row r="182" spans="1:9" ht="12.75" customHeight="1">
      <c r="A182" s="34"/>
      <c r="B182" s="34"/>
      <c r="C182" s="34"/>
      <c r="D182" s="36"/>
      <c r="E182" s="77"/>
      <c r="F182" s="77"/>
      <c r="G182" s="77"/>
      <c r="H182" s="77"/>
      <c r="I182" s="77"/>
    </row>
    <row r="183" spans="1:9" ht="12.75" customHeight="1">
      <c r="A183" s="34"/>
      <c r="B183" s="34"/>
      <c r="C183" s="34"/>
      <c r="D183" s="36"/>
      <c r="E183" s="77"/>
      <c r="F183" s="77"/>
      <c r="G183" s="77"/>
      <c r="H183" s="77"/>
      <c r="I183" s="77"/>
    </row>
    <row r="184" spans="1:9" ht="12.75" customHeight="1">
      <c r="A184" s="34"/>
      <c r="B184" s="813" t="s">
        <v>92</v>
      </c>
      <c r="C184" s="814"/>
      <c r="D184" s="36"/>
      <c r="E184" s="813" t="s">
        <v>54</v>
      </c>
      <c r="F184" s="813"/>
      <c r="G184" s="813"/>
      <c r="H184" s="814"/>
      <c r="I184" s="114"/>
    </row>
    <row r="185" spans="1:9" ht="12.75" customHeight="1">
      <c r="A185" s="34"/>
      <c r="B185" s="811" t="s">
        <v>113</v>
      </c>
      <c r="C185" s="828"/>
      <c r="E185" s="843" t="s">
        <v>113</v>
      </c>
      <c r="F185" s="844"/>
      <c r="G185" s="844"/>
      <c r="H185" s="845"/>
      <c r="I185" s="77"/>
    </row>
    <row r="186" spans="1:9" ht="12.75" customHeight="1">
      <c r="A186" s="34"/>
      <c r="B186" s="809" t="s">
        <v>115</v>
      </c>
      <c r="C186" s="826"/>
      <c r="E186" s="843" t="s">
        <v>115</v>
      </c>
      <c r="F186" s="844"/>
      <c r="G186" s="844"/>
      <c r="H186" s="845"/>
      <c r="I186" s="77"/>
    </row>
    <row r="187" spans="1:9" ht="12.75" customHeight="1">
      <c r="A187" s="34"/>
      <c r="B187" s="809" t="s">
        <v>116</v>
      </c>
      <c r="C187" s="826"/>
      <c r="E187" s="843" t="s">
        <v>116</v>
      </c>
      <c r="F187" s="844"/>
      <c r="G187" s="844"/>
      <c r="H187" s="845"/>
      <c r="I187" s="77"/>
    </row>
    <row r="188" spans="1:9" ht="12.75" customHeight="1">
      <c r="A188" s="34"/>
      <c r="B188" s="809" t="s">
        <v>117</v>
      </c>
      <c r="C188" s="826"/>
      <c r="E188" s="843" t="s">
        <v>117</v>
      </c>
      <c r="F188" s="844"/>
      <c r="G188" s="844"/>
      <c r="H188" s="845"/>
      <c r="I188" s="77"/>
    </row>
    <row r="189" spans="1:9" ht="12.75" customHeight="1">
      <c r="A189" s="34"/>
      <c r="B189" s="809" t="s">
        <v>118</v>
      </c>
      <c r="C189" s="826"/>
      <c r="E189" s="843" t="s">
        <v>118</v>
      </c>
      <c r="F189" s="844"/>
      <c r="G189" s="844"/>
      <c r="H189" s="845"/>
      <c r="I189" s="77"/>
    </row>
    <row r="190" spans="1:9" ht="12.75" customHeight="1">
      <c r="A190" s="34"/>
      <c r="B190" s="809" t="s">
        <v>119</v>
      </c>
      <c r="C190" s="826"/>
      <c r="E190" s="843" t="s">
        <v>119</v>
      </c>
      <c r="F190" s="844"/>
      <c r="G190" s="844"/>
      <c r="H190" s="845"/>
      <c r="I190" s="77"/>
    </row>
    <row r="191" spans="1:9">
      <c r="A191" s="34"/>
      <c r="B191" s="815"/>
      <c r="C191" s="816"/>
      <c r="D191" s="36"/>
      <c r="E191" s="815"/>
      <c r="F191" s="815"/>
      <c r="G191" s="815"/>
      <c r="H191" s="816"/>
      <c r="I191" s="77"/>
    </row>
    <row r="192" spans="1:9" ht="12.75" customHeight="1">
      <c r="A192" s="34"/>
      <c r="D192" s="36"/>
      <c r="E192" s="36"/>
    </row>
    <row r="193" spans="1:13" ht="12.75" customHeight="1">
      <c r="A193" s="34"/>
      <c r="B193" s="267" t="s">
        <v>120</v>
      </c>
      <c r="C193" s="79"/>
      <c r="D193" s="79"/>
      <c r="E193" s="79"/>
      <c r="F193" s="80"/>
      <c r="G193" s="80"/>
      <c r="H193" s="80"/>
      <c r="I193" s="80"/>
      <c r="J193" s="80"/>
      <c r="K193" s="80"/>
      <c r="L193" s="80"/>
      <c r="M193" s="80"/>
    </row>
    <row r="194" spans="1:13" ht="12.75" customHeight="1">
      <c r="A194" s="34"/>
      <c r="B194" s="78"/>
      <c r="C194" s="79"/>
      <c r="D194" s="79"/>
      <c r="E194" s="79"/>
      <c r="F194" s="80"/>
      <c r="G194" s="80"/>
      <c r="H194" s="80"/>
      <c r="I194" s="80"/>
    </row>
    <row r="195" spans="1:13" ht="12.75" customHeight="1">
      <c r="A195" s="34"/>
      <c r="B195" s="215" t="s">
        <v>121</v>
      </c>
      <c r="C195" s="36"/>
      <c r="D195" s="36"/>
      <c r="E195" s="236" t="b">
        <v>1</v>
      </c>
      <c r="F195" s="237" t="s">
        <v>19</v>
      </c>
    </row>
    <row r="196" spans="1:13" ht="19.5" customHeight="1">
      <c r="A196" s="34"/>
      <c r="B196" s="82" t="s">
        <v>122</v>
      </c>
      <c r="C196" s="36"/>
      <c r="D196" s="36"/>
      <c r="E196" s="274" t="b">
        <v>0</v>
      </c>
      <c r="F196" s="228" t="s">
        <v>25</v>
      </c>
    </row>
    <row r="197" spans="1:13" ht="22.5" customHeight="1">
      <c r="A197" s="34"/>
      <c r="B197" s="82" t="s">
        <v>123</v>
      </c>
      <c r="C197" s="36"/>
      <c r="D197" s="36"/>
      <c r="E197" s="274" t="b">
        <v>0</v>
      </c>
      <c r="F197" s="229" t="s">
        <v>88</v>
      </c>
    </row>
    <row r="198" spans="1:13" ht="19.5" customHeight="1">
      <c r="A198" s="34"/>
      <c r="B198" s="82" t="s">
        <v>1003</v>
      </c>
      <c r="C198" s="36"/>
      <c r="D198" s="36"/>
      <c r="E198" s="274" t="b">
        <v>0</v>
      </c>
      <c r="F198" s="229" t="s">
        <v>89</v>
      </c>
    </row>
    <row r="199" spans="1:13" ht="19.5" customHeight="1">
      <c r="A199" s="34"/>
      <c r="B199" s="82" t="s">
        <v>1003</v>
      </c>
      <c r="C199" s="36"/>
      <c r="D199" s="36"/>
      <c r="E199" s="274" t="b">
        <v>0</v>
      </c>
      <c r="F199" s="229" t="s">
        <v>90</v>
      </c>
    </row>
    <row r="200" spans="1:13" ht="19.5" customHeight="1">
      <c r="A200" s="34"/>
      <c r="B200" s="82" t="s">
        <v>1003</v>
      </c>
      <c r="C200" s="36"/>
      <c r="D200" s="36"/>
      <c r="E200" s="274" t="b">
        <v>0</v>
      </c>
      <c r="F200" s="229" t="s">
        <v>91</v>
      </c>
    </row>
    <row r="201" spans="1:13" ht="19.5" customHeight="1">
      <c r="A201" s="34"/>
      <c r="B201" s="82" t="s">
        <v>1003</v>
      </c>
      <c r="C201" s="36"/>
      <c r="D201" s="36"/>
      <c r="E201" s="274" t="b">
        <v>0</v>
      </c>
      <c r="F201" s="229" t="s">
        <v>29</v>
      </c>
    </row>
    <row r="202" spans="1:13" ht="19.5" customHeight="1">
      <c r="A202" s="34"/>
      <c r="B202" s="82" t="s">
        <v>1003</v>
      </c>
      <c r="C202" s="36"/>
      <c r="D202" s="36"/>
      <c r="E202" s="274" t="b">
        <v>0</v>
      </c>
      <c r="F202" s="229" t="s">
        <v>92</v>
      </c>
    </row>
    <row r="203" spans="1:13" ht="19.5" customHeight="1">
      <c r="A203" s="34"/>
      <c r="B203" s="82" t="s">
        <v>1003</v>
      </c>
      <c r="C203" s="36"/>
      <c r="D203" s="36"/>
      <c r="E203" s="230" t="b">
        <v>0</v>
      </c>
      <c r="F203" s="232" t="s">
        <v>54</v>
      </c>
      <c r="G203" s="36"/>
      <c r="H203" s="36"/>
      <c r="I203" s="36"/>
    </row>
    <row r="204" spans="1:13" ht="12.75" customHeight="1">
      <c r="A204" s="34"/>
      <c r="B204" s="36"/>
      <c r="C204" s="36"/>
      <c r="D204" s="36"/>
      <c r="E204" s="11"/>
      <c r="F204" s="81"/>
    </row>
    <row r="205" spans="1:13" ht="12.75" customHeight="1">
      <c r="A205" s="34"/>
      <c r="B205" s="112"/>
      <c r="C205" s="112"/>
      <c r="D205" s="36"/>
      <c r="E205" s="11"/>
      <c r="F205" s="81"/>
    </row>
    <row r="206" spans="1:13" ht="12.75" customHeight="1">
      <c r="A206" s="34"/>
      <c r="B206" s="833" t="s">
        <v>19</v>
      </c>
      <c r="C206" s="834"/>
      <c r="D206" s="36"/>
      <c r="E206" s="36"/>
    </row>
    <row r="207" spans="1:13" ht="12.75" customHeight="1">
      <c r="A207" s="34"/>
      <c r="B207" s="805" t="s">
        <v>122</v>
      </c>
      <c r="C207" s="806"/>
      <c r="D207" s="36"/>
      <c r="E207" s="36"/>
    </row>
    <row r="208" spans="1:13" ht="12.75" customHeight="1">
      <c r="A208" s="34"/>
      <c r="B208" s="824" t="s">
        <v>123</v>
      </c>
      <c r="C208" s="825"/>
      <c r="D208" s="36"/>
      <c r="E208" s="36"/>
    </row>
    <row r="209" spans="1:5" ht="12.75" customHeight="1">
      <c r="A209" s="34"/>
      <c r="B209" s="824"/>
      <c r="C209" s="825"/>
      <c r="D209" s="36"/>
      <c r="E209" s="36"/>
    </row>
    <row r="210" spans="1:5" ht="12.75" customHeight="1">
      <c r="A210" s="34"/>
      <c r="B210" s="824"/>
      <c r="C210" s="825"/>
      <c r="D210" s="36"/>
      <c r="E210" s="36"/>
    </row>
    <row r="211" spans="1:5" ht="12.75" customHeight="1">
      <c r="A211" s="34"/>
      <c r="B211" s="824"/>
      <c r="C211" s="825"/>
      <c r="D211" s="36"/>
      <c r="E211" s="36"/>
    </row>
    <row r="212" spans="1:5" ht="12.75" customHeight="1">
      <c r="A212" s="34"/>
      <c r="B212" s="824"/>
      <c r="C212" s="825"/>
      <c r="D212" s="36"/>
      <c r="E212" s="36"/>
    </row>
    <row r="213" spans="1:5">
      <c r="A213" s="34"/>
      <c r="B213" s="824"/>
      <c r="C213" s="825"/>
      <c r="D213" s="36"/>
      <c r="E213" s="36"/>
    </row>
    <row r="214" spans="1:5" ht="12.75" customHeight="1">
      <c r="A214" s="34"/>
      <c r="B214" s="815"/>
      <c r="C214" s="816"/>
      <c r="D214" s="36"/>
      <c r="E214" s="36"/>
    </row>
    <row r="215" spans="1:5" ht="12.75" customHeight="1">
      <c r="A215" s="34"/>
      <c r="B215" s="36"/>
      <c r="C215" s="36"/>
      <c r="D215" s="36"/>
      <c r="E215" s="36"/>
    </row>
    <row r="216" spans="1:5" ht="12.75" customHeight="1">
      <c r="A216" s="34"/>
      <c r="B216" s="36"/>
      <c r="C216" s="36"/>
      <c r="D216" s="36"/>
      <c r="E216" s="36"/>
    </row>
    <row r="217" spans="1:5" ht="12.75" customHeight="1">
      <c r="A217" s="34"/>
      <c r="B217" s="807" t="s">
        <v>25</v>
      </c>
      <c r="C217" s="808"/>
      <c r="D217" s="36"/>
      <c r="E217" s="36"/>
    </row>
    <row r="218" spans="1:5" ht="12.75" customHeight="1">
      <c r="A218" s="34"/>
      <c r="B218" s="805" t="s">
        <v>124</v>
      </c>
      <c r="C218" s="806"/>
      <c r="E218" s="36"/>
    </row>
    <row r="219" spans="1:5" ht="12.75" customHeight="1">
      <c r="A219" s="34"/>
      <c r="B219" s="824" t="s">
        <v>125</v>
      </c>
      <c r="C219" s="825"/>
      <c r="D219" s="36"/>
      <c r="E219" s="36"/>
    </row>
    <row r="220" spans="1:5" ht="12.75" customHeight="1">
      <c r="A220" s="34"/>
      <c r="B220" s="824"/>
      <c r="C220" s="825"/>
      <c r="D220" s="36"/>
      <c r="E220" s="36"/>
    </row>
    <row r="221" spans="1:5" ht="12.75" customHeight="1">
      <c r="A221" s="34"/>
      <c r="B221" s="824"/>
      <c r="C221" s="825"/>
      <c r="D221" s="36"/>
      <c r="E221" s="36"/>
    </row>
    <row r="222" spans="1:5">
      <c r="A222" s="34"/>
      <c r="B222" s="824"/>
      <c r="C222" s="825"/>
      <c r="D222" s="36"/>
      <c r="E222" s="36"/>
    </row>
    <row r="223" spans="1:5">
      <c r="A223" s="34"/>
      <c r="B223" s="824"/>
      <c r="C223" s="825"/>
      <c r="D223" s="36"/>
      <c r="E223" s="36"/>
    </row>
    <row r="224" spans="1:5" ht="12.75" customHeight="1">
      <c r="A224" s="34"/>
      <c r="B224" s="824"/>
      <c r="C224" s="825"/>
      <c r="D224" s="36"/>
      <c r="E224" s="36"/>
    </row>
    <row r="225" spans="1:9">
      <c r="A225" s="34"/>
      <c r="B225" s="815"/>
      <c r="C225" s="816"/>
      <c r="D225" s="36"/>
      <c r="E225" s="36"/>
    </row>
    <row r="226" spans="1:9">
      <c r="A226" s="34"/>
      <c r="B226" s="36"/>
      <c r="C226" s="36"/>
      <c r="D226" s="36"/>
      <c r="E226" s="36"/>
    </row>
    <row r="227" spans="1:9">
      <c r="A227" s="34"/>
      <c r="B227" s="36"/>
      <c r="C227" s="36"/>
      <c r="D227" s="36"/>
      <c r="E227" s="36"/>
    </row>
    <row r="228" spans="1:9">
      <c r="A228" s="34"/>
      <c r="B228" s="159" t="s">
        <v>88</v>
      </c>
      <c r="C228" s="138"/>
      <c r="D228" s="36"/>
      <c r="E228" s="813" t="s">
        <v>89</v>
      </c>
      <c r="F228" s="813"/>
      <c r="G228" s="813"/>
      <c r="H228" s="813"/>
      <c r="I228" s="814"/>
    </row>
    <row r="229" spans="1:9">
      <c r="A229" s="34"/>
      <c r="B229" s="737" t="s">
        <v>126</v>
      </c>
      <c r="C229" s="738"/>
      <c r="E229" s="822"/>
      <c r="F229" s="823"/>
      <c r="G229" s="823"/>
      <c r="H229" s="823"/>
      <c r="I229" s="846"/>
    </row>
    <row r="230" spans="1:9" ht="25.5" customHeight="1">
      <c r="A230" s="34"/>
      <c r="B230" s="160" t="s">
        <v>127</v>
      </c>
      <c r="C230" s="139"/>
      <c r="E230" s="822"/>
      <c r="F230" s="823"/>
      <c r="G230" s="823"/>
      <c r="H230" s="823"/>
      <c r="I230" s="846"/>
    </row>
    <row r="231" spans="1:9" ht="13.5" customHeight="1">
      <c r="A231" s="34"/>
      <c r="B231" s="160" t="s">
        <v>128</v>
      </c>
      <c r="C231" s="139"/>
      <c r="D231" s="36"/>
      <c r="E231" s="822"/>
      <c r="F231" s="823"/>
      <c r="G231" s="823"/>
      <c r="H231" s="823"/>
      <c r="I231" s="846"/>
    </row>
    <row r="232" spans="1:9" ht="13.5" customHeight="1">
      <c r="A232" s="34"/>
      <c r="B232" s="160"/>
      <c r="C232" s="758"/>
      <c r="D232" s="36"/>
      <c r="E232" s="851" t="s">
        <v>129</v>
      </c>
      <c r="F232" s="852"/>
      <c r="G232" s="852"/>
      <c r="H232" s="852"/>
      <c r="I232" s="853"/>
    </row>
    <row r="233" spans="1:9" ht="13.5" customHeight="1">
      <c r="A233" s="34"/>
      <c r="B233" s="160"/>
      <c r="C233" s="139"/>
      <c r="D233" s="36"/>
      <c r="E233" s="851" t="s">
        <v>130</v>
      </c>
      <c r="F233" s="852"/>
      <c r="G233" s="852"/>
      <c r="H233" s="852"/>
      <c r="I233" s="853"/>
    </row>
    <row r="234" spans="1:9" ht="13.5" customHeight="1">
      <c r="A234" s="34"/>
      <c r="B234" s="824"/>
      <c r="C234" s="825"/>
      <c r="D234" s="36"/>
      <c r="E234" s="851" t="s">
        <v>131</v>
      </c>
      <c r="F234" s="852"/>
      <c r="G234" s="852"/>
      <c r="H234" s="852"/>
      <c r="I234" s="853"/>
    </row>
    <row r="235" spans="1:9" ht="13.5" customHeight="1">
      <c r="A235" s="34"/>
      <c r="B235" s="824"/>
      <c r="C235" s="825"/>
      <c r="D235" s="36"/>
      <c r="E235" s="854" t="s">
        <v>132</v>
      </c>
      <c r="F235" s="855"/>
      <c r="G235" s="855"/>
      <c r="H235" s="855"/>
      <c r="I235" s="856"/>
    </row>
    <row r="236" spans="1:9" ht="12.75" customHeight="1">
      <c r="A236" s="34"/>
      <c r="B236" s="815"/>
      <c r="C236" s="816"/>
      <c r="D236" s="36"/>
      <c r="E236" s="857" t="s">
        <v>133</v>
      </c>
      <c r="F236" s="858"/>
      <c r="G236" s="858"/>
      <c r="H236" s="858"/>
      <c r="I236" s="859"/>
    </row>
    <row r="237" spans="1:9">
      <c r="A237" s="34"/>
      <c r="B237" s="36"/>
      <c r="C237" s="36"/>
      <c r="D237" s="36"/>
      <c r="E237" s="36"/>
    </row>
    <row r="238" spans="1:9" ht="12.75" customHeight="1">
      <c r="A238" s="34"/>
      <c r="B238" s="36"/>
      <c r="C238" s="36"/>
      <c r="D238" s="36"/>
      <c r="E238" s="36"/>
    </row>
    <row r="239" spans="1:9">
      <c r="A239" s="34"/>
      <c r="B239" s="813" t="s">
        <v>90</v>
      </c>
      <c r="C239" s="814"/>
      <c r="E239" s="813" t="s">
        <v>91</v>
      </c>
      <c r="F239" s="813"/>
      <c r="G239" s="813"/>
      <c r="H239" s="813"/>
      <c r="I239" s="814"/>
    </row>
    <row r="240" spans="1:9" ht="12.75" customHeight="1">
      <c r="A240" s="34"/>
      <c r="B240" s="805" t="s">
        <v>126</v>
      </c>
      <c r="C240" s="806"/>
      <c r="E240" s="805" t="s">
        <v>126</v>
      </c>
      <c r="F240" s="805"/>
      <c r="G240" s="805"/>
      <c r="H240" s="805"/>
      <c r="I240" s="806"/>
    </row>
    <row r="241" spans="1:9" ht="12.75" customHeight="1">
      <c r="A241" s="34"/>
      <c r="B241" s="824" t="s">
        <v>127</v>
      </c>
      <c r="C241" s="825"/>
      <c r="D241" s="36"/>
      <c r="E241" s="824" t="s">
        <v>134</v>
      </c>
      <c r="F241" s="824"/>
      <c r="G241" s="824"/>
      <c r="H241" s="824"/>
      <c r="I241" s="825"/>
    </row>
    <row r="242" spans="1:9" ht="12.75" customHeight="1">
      <c r="A242" s="34"/>
      <c r="B242" s="824" t="s">
        <v>128</v>
      </c>
      <c r="C242" s="825"/>
      <c r="D242" s="36"/>
      <c r="E242" s="824"/>
      <c r="F242" s="824"/>
      <c r="G242" s="824"/>
      <c r="H242" s="824"/>
      <c r="I242" s="825"/>
    </row>
    <row r="243" spans="1:9" ht="24" customHeight="1">
      <c r="A243" s="34"/>
      <c r="B243" s="824" t="s">
        <v>135</v>
      </c>
      <c r="C243" s="825"/>
      <c r="D243" s="36"/>
      <c r="E243" s="824"/>
      <c r="F243" s="824"/>
      <c r="G243" s="824"/>
      <c r="H243" s="824"/>
      <c r="I243" s="825"/>
    </row>
    <row r="244" spans="1:9">
      <c r="A244" s="34"/>
      <c r="B244" s="824" t="s">
        <v>130</v>
      </c>
      <c r="C244" s="825"/>
      <c r="E244" s="824"/>
      <c r="F244" s="824"/>
      <c r="G244" s="824"/>
      <c r="H244" s="824"/>
      <c r="I244" s="825"/>
    </row>
    <row r="245" spans="1:9">
      <c r="A245" s="34"/>
      <c r="B245" s="824" t="s">
        <v>131</v>
      </c>
      <c r="C245" s="825"/>
      <c r="E245" s="824"/>
      <c r="F245" s="824"/>
      <c r="G245" s="824"/>
      <c r="H245" s="824"/>
      <c r="I245" s="825"/>
    </row>
    <row r="246" spans="1:9" ht="12.75" customHeight="1">
      <c r="A246" s="34"/>
      <c r="B246" s="824" t="s">
        <v>136</v>
      </c>
      <c r="C246" s="825"/>
      <c r="D246" s="36"/>
      <c r="E246" s="824"/>
      <c r="F246" s="824"/>
      <c r="G246" s="824"/>
      <c r="H246" s="824"/>
      <c r="I246" s="825"/>
    </row>
    <row r="247" spans="1:9" ht="12.75" customHeight="1">
      <c r="A247" s="34"/>
      <c r="B247" s="815" t="s">
        <v>133</v>
      </c>
      <c r="C247" s="816"/>
      <c r="D247" s="36"/>
      <c r="E247" s="815"/>
      <c r="F247" s="815"/>
      <c r="G247" s="815"/>
      <c r="H247" s="815"/>
      <c r="I247" s="816"/>
    </row>
    <row r="248" spans="1:9" ht="12.75" customHeight="1">
      <c r="A248" s="34"/>
      <c r="B248" s="34"/>
      <c r="C248" s="34"/>
      <c r="D248" s="36"/>
      <c r="E248" s="77"/>
      <c r="F248" s="77"/>
      <c r="G248" s="77"/>
      <c r="H248" s="77"/>
      <c r="I248" s="77"/>
    </row>
    <row r="249" spans="1:9" ht="12.75" customHeight="1">
      <c r="A249" s="34"/>
      <c r="B249" s="34"/>
      <c r="C249" s="34"/>
      <c r="D249" s="36"/>
      <c r="E249" s="77"/>
      <c r="F249" s="77"/>
      <c r="G249" s="77"/>
      <c r="H249" s="77"/>
      <c r="I249" s="77"/>
    </row>
    <row r="250" spans="1:9" ht="12.75" customHeight="1">
      <c r="A250" s="34"/>
      <c r="B250" s="813" t="s">
        <v>29</v>
      </c>
      <c r="C250" s="814"/>
      <c r="D250" s="36"/>
      <c r="E250" s="813" t="s">
        <v>92</v>
      </c>
      <c r="F250" s="813"/>
      <c r="G250" s="813"/>
      <c r="H250" s="813"/>
      <c r="I250" s="814"/>
    </row>
    <row r="251" spans="1:9" ht="12.75" customHeight="1">
      <c r="A251" s="34"/>
      <c r="B251" s="805" t="s">
        <v>137</v>
      </c>
      <c r="C251" s="806"/>
      <c r="D251" s="36"/>
      <c r="E251" s="805" t="s">
        <v>138</v>
      </c>
      <c r="F251" s="805"/>
      <c r="G251" s="805"/>
      <c r="H251" s="805"/>
      <c r="I251" s="806"/>
    </row>
    <row r="252" spans="1:9" ht="25.5" customHeight="1">
      <c r="A252" s="34"/>
      <c r="B252" s="824" t="s">
        <v>139</v>
      </c>
      <c r="C252" s="825"/>
      <c r="E252" s="824" t="s">
        <v>125</v>
      </c>
      <c r="F252" s="824"/>
      <c r="G252" s="824"/>
      <c r="H252" s="824"/>
      <c r="I252" s="825"/>
    </row>
    <row r="253" spans="1:9" ht="25.5" customHeight="1">
      <c r="A253" s="34"/>
      <c r="B253" s="824"/>
      <c r="C253" s="825"/>
      <c r="E253" s="824"/>
      <c r="F253" s="824"/>
      <c r="G253" s="824"/>
      <c r="H253" s="824"/>
      <c r="I253" s="825"/>
    </row>
    <row r="254" spans="1:9" ht="25.5" customHeight="1">
      <c r="A254" s="34"/>
      <c r="B254" s="824"/>
      <c r="C254" s="825"/>
      <c r="E254" s="824"/>
      <c r="F254" s="824"/>
      <c r="G254" s="824"/>
      <c r="H254" s="824"/>
      <c r="I254" s="825"/>
    </row>
    <row r="255" spans="1:9" ht="25.5" customHeight="1">
      <c r="A255" s="34"/>
      <c r="B255" s="824"/>
      <c r="C255" s="825"/>
      <c r="E255" s="824"/>
      <c r="F255" s="824"/>
      <c r="G255" s="824"/>
      <c r="H255" s="824"/>
      <c r="I255" s="825"/>
    </row>
    <row r="256" spans="1:9" ht="25.5" customHeight="1">
      <c r="A256" s="34"/>
      <c r="B256" s="824"/>
      <c r="C256" s="825"/>
      <c r="E256" s="824"/>
      <c r="F256" s="824"/>
      <c r="G256" s="824"/>
      <c r="H256" s="824"/>
      <c r="I256" s="825"/>
    </row>
    <row r="257" spans="1:14">
      <c r="A257" s="34"/>
      <c r="B257" s="824"/>
      <c r="C257" s="825"/>
      <c r="E257" s="824"/>
      <c r="F257" s="824"/>
      <c r="G257" s="824"/>
      <c r="H257" s="824"/>
      <c r="I257" s="825"/>
    </row>
    <row r="258" spans="1:14">
      <c r="A258" s="34"/>
      <c r="B258" s="815"/>
      <c r="C258" s="816"/>
      <c r="D258" s="36"/>
      <c r="E258" s="815"/>
      <c r="F258" s="815"/>
      <c r="G258" s="815"/>
      <c r="H258" s="815"/>
      <c r="I258" s="816"/>
    </row>
    <row r="259" spans="1:14">
      <c r="A259" s="34"/>
      <c r="D259" s="36"/>
      <c r="E259" s="36"/>
    </row>
    <row r="260" spans="1:14">
      <c r="A260" s="34"/>
      <c r="D260" s="36"/>
      <c r="E260" s="36"/>
    </row>
    <row r="261" spans="1:14">
      <c r="A261" s="34"/>
      <c r="B261" s="813" t="s">
        <v>54</v>
      </c>
      <c r="C261" s="814"/>
      <c r="D261" s="36"/>
      <c r="E261" s="36"/>
    </row>
    <row r="262" spans="1:14">
      <c r="A262" s="34"/>
      <c r="B262" s="824" t="s">
        <v>138</v>
      </c>
      <c r="C262" s="825"/>
      <c r="D262" s="842"/>
      <c r="E262" s="842"/>
    </row>
    <row r="263" spans="1:14">
      <c r="A263" s="34"/>
      <c r="B263" s="824" t="s">
        <v>125</v>
      </c>
      <c r="C263" s="825"/>
      <c r="D263" s="842"/>
      <c r="E263" s="842"/>
    </row>
    <row r="264" spans="1:14">
      <c r="A264" s="34"/>
      <c r="B264" s="824"/>
      <c r="C264" s="825"/>
      <c r="D264" s="36"/>
      <c r="E264" s="36"/>
    </row>
    <row r="265" spans="1:14">
      <c r="A265" s="34"/>
      <c r="B265" s="824"/>
      <c r="C265" s="825"/>
      <c r="D265" s="36"/>
      <c r="E265" s="36"/>
    </row>
    <row r="266" spans="1:14">
      <c r="A266" s="34"/>
      <c r="B266" s="824"/>
      <c r="C266" s="825"/>
      <c r="D266" s="36"/>
      <c r="E266" s="36"/>
    </row>
    <row r="267" spans="1:14">
      <c r="A267" s="34"/>
      <c r="B267" s="824"/>
      <c r="C267" s="825"/>
      <c r="D267" s="36"/>
      <c r="E267" s="36"/>
    </row>
    <row r="268" spans="1:14">
      <c r="A268" s="34"/>
      <c r="B268" s="824"/>
      <c r="C268" s="825"/>
      <c r="D268" s="36"/>
      <c r="E268" s="36"/>
    </row>
    <row r="269" spans="1:14">
      <c r="A269" s="34"/>
      <c r="B269" s="815"/>
      <c r="C269" s="816"/>
      <c r="D269" s="36"/>
      <c r="E269" s="36"/>
    </row>
    <row r="270" spans="1:14">
      <c r="A270" s="34"/>
      <c r="D270" s="36"/>
      <c r="E270" s="36"/>
    </row>
    <row r="271" spans="1:14">
      <c r="A271" s="34"/>
      <c r="D271" s="36"/>
      <c r="E271" s="36"/>
    </row>
    <row r="272" spans="1:14">
      <c r="A272" s="34"/>
      <c r="B272" s="1"/>
      <c r="C272" s="1"/>
      <c r="D272" s="648"/>
      <c r="E272" s="648"/>
      <c r="F272" s="1"/>
      <c r="G272" s="1"/>
      <c r="H272" s="1"/>
      <c r="I272" s="1"/>
      <c r="J272" s="1"/>
      <c r="K272" s="1"/>
      <c r="L272" s="1"/>
      <c r="M272" s="1"/>
      <c r="N272" s="1"/>
    </row>
    <row r="273" spans="2:36">
      <c r="B273" s="267" t="s">
        <v>140</v>
      </c>
      <c r="C273" s="723"/>
      <c r="D273" s="723"/>
      <c r="E273" s="723"/>
      <c r="F273" s="266"/>
      <c r="G273" s="266"/>
      <c r="H273" s="266"/>
      <c r="I273" s="266"/>
      <c r="J273" s="266"/>
      <c r="K273" s="266"/>
      <c r="L273" s="266"/>
      <c r="M273" s="266"/>
      <c r="N273" s="266"/>
    </row>
    <row r="275" spans="2:36" ht="108">
      <c r="B275" s="244" t="s">
        <v>141</v>
      </c>
      <c r="C275" s="244" t="s">
        <v>142</v>
      </c>
      <c r="D275" s="244" t="s">
        <v>143</v>
      </c>
      <c r="E275" s="245" t="s">
        <v>144</v>
      </c>
      <c r="F275" s="245" t="s">
        <v>145</v>
      </c>
      <c r="G275" s="245" t="s">
        <v>146</v>
      </c>
      <c r="H275" s="245" t="s">
        <v>147</v>
      </c>
      <c r="I275" s="244" t="s">
        <v>148</v>
      </c>
      <c r="J275" s="244" t="s">
        <v>149</v>
      </c>
      <c r="K275" s="246" t="s">
        <v>150</v>
      </c>
      <c r="L275" s="246" t="s">
        <v>151</v>
      </c>
      <c r="M275" s="246" t="s">
        <v>152</v>
      </c>
      <c r="N275" s="246" t="s">
        <v>153</v>
      </c>
      <c r="O275" s="246" t="s">
        <v>154</v>
      </c>
      <c r="P275" s="246" t="s">
        <v>155</v>
      </c>
      <c r="Q275" s="246" t="s">
        <v>156</v>
      </c>
      <c r="R275" s="246" t="s">
        <v>157</v>
      </c>
      <c r="S275" s="246" t="s">
        <v>158</v>
      </c>
      <c r="T275" s="244" t="s">
        <v>159</v>
      </c>
      <c r="U275" s="244" t="s">
        <v>160</v>
      </c>
      <c r="V275" s="244" t="s">
        <v>161</v>
      </c>
      <c r="W275" s="244" t="s">
        <v>162</v>
      </c>
      <c r="X275" s="247" t="s">
        <v>163</v>
      </c>
      <c r="Y275" s="244" t="s">
        <v>164</v>
      </c>
      <c r="Z275" s="244" t="s">
        <v>165</v>
      </c>
      <c r="AA275" s="244" t="s">
        <v>166</v>
      </c>
      <c r="AB275" s="244" t="s">
        <v>167</v>
      </c>
      <c r="AC275" s="244" t="s">
        <v>168</v>
      </c>
      <c r="AD275" s="244" t="s">
        <v>169</v>
      </c>
      <c r="AE275" s="244" t="s">
        <v>170</v>
      </c>
      <c r="AF275" s="244" t="s">
        <v>171</v>
      </c>
      <c r="AG275" s="244" t="s">
        <v>172</v>
      </c>
      <c r="AH275" s="244" t="s">
        <v>173</v>
      </c>
      <c r="AI275" s="244" t="s">
        <v>174</v>
      </c>
      <c r="AJ275" s="248" t="s">
        <v>175</v>
      </c>
    </row>
    <row r="276" spans="2:36">
      <c r="B276" s="239" t="s">
        <v>19</v>
      </c>
      <c r="C276" t="s">
        <v>4</v>
      </c>
      <c r="D276" t="s">
        <v>176</v>
      </c>
      <c r="E276" t="s">
        <v>177</v>
      </c>
      <c r="F276" t="s">
        <v>178</v>
      </c>
      <c r="G276" t="s">
        <v>179</v>
      </c>
      <c r="H276" t="s">
        <v>180</v>
      </c>
      <c r="O276" t="s">
        <v>181</v>
      </c>
      <c r="Y276" t="s">
        <v>182</v>
      </c>
      <c r="Z276" t="s">
        <v>183</v>
      </c>
      <c r="AA276">
        <v>1</v>
      </c>
      <c r="AI276" t="s">
        <v>184</v>
      </c>
      <c r="AJ276" s="118" t="s">
        <v>184</v>
      </c>
    </row>
    <row r="277" spans="2:36">
      <c r="B277" s="239" t="s">
        <v>22</v>
      </c>
      <c r="C277" t="s">
        <v>185</v>
      </c>
      <c r="D277" t="s">
        <v>186</v>
      </c>
      <c r="E277" t="s">
        <v>187</v>
      </c>
      <c r="F277" t="s">
        <v>188</v>
      </c>
      <c r="G277" t="s">
        <v>189</v>
      </c>
      <c r="H277" t="s">
        <v>190</v>
      </c>
      <c r="O277" t="s">
        <v>191</v>
      </c>
      <c r="Y277" t="s">
        <v>192</v>
      </c>
      <c r="Z277" t="s">
        <v>193</v>
      </c>
      <c r="AA277">
        <v>2</v>
      </c>
      <c r="AI277" t="s">
        <v>194</v>
      </c>
      <c r="AJ277" s="118" t="s">
        <v>194</v>
      </c>
    </row>
    <row r="278" spans="2:36">
      <c r="B278" s="239" t="s">
        <v>25</v>
      </c>
      <c r="C278" t="s">
        <v>195</v>
      </c>
      <c r="D278" t="s">
        <v>196</v>
      </c>
      <c r="E278" t="s">
        <v>197</v>
      </c>
      <c r="F278" t="s">
        <v>198</v>
      </c>
      <c r="G278" t="s">
        <v>199</v>
      </c>
      <c r="O278" t="s">
        <v>200</v>
      </c>
      <c r="Y278" t="s">
        <v>201</v>
      </c>
      <c r="Z278" t="s">
        <v>202</v>
      </c>
      <c r="AA278">
        <v>3</v>
      </c>
      <c r="AI278" t="s">
        <v>203</v>
      </c>
      <c r="AJ278" s="118" t="s">
        <v>203</v>
      </c>
    </row>
    <row r="279" spans="2:36">
      <c r="B279" s="239" t="s">
        <v>27</v>
      </c>
      <c r="C279" t="s">
        <v>204</v>
      </c>
      <c r="D279" t="s">
        <v>205</v>
      </c>
      <c r="E279" t="s">
        <v>206</v>
      </c>
      <c r="G279" t="s">
        <v>207</v>
      </c>
      <c r="O279" t="s">
        <v>208</v>
      </c>
      <c r="Y279" t="s">
        <v>209</v>
      </c>
      <c r="Z279" t="s">
        <v>203</v>
      </c>
      <c r="AA279">
        <v>4</v>
      </c>
      <c r="AJ279" s="118"/>
    </row>
    <row r="280" spans="2:36">
      <c r="B280" s="239" t="s">
        <v>29</v>
      </c>
      <c r="C280" t="s">
        <v>87</v>
      </c>
      <c r="D280" t="s">
        <v>210</v>
      </c>
      <c r="E280" t="s">
        <v>211</v>
      </c>
      <c r="G280" t="s">
        <v>212</v>
      </c>
      <c r="O280" t="s">
        <v>213</v>
      </c>
      <c r="Y280" t="s">
        <v>214</v>
      </c>
      <c r="AA280">
        <v>5</v>
      </c>
      <c r="AJ280" s="118"/>
    </row>
    <row r="281" spans="2:36">
      <c r="B281" s="239"/>
      <c r="C281" t="s">
        <v>54</v>
      </c>
      <c r="D281" t="s">
        <v>215</v>
      </c>
      <c r="E281" t="s">
        <v>216</v>
      </c>
      <c r="O281" t="s">
        <v>217</v>
      </c>
      <c r="Y281" s="243" t="s">
        <v>218</v>
      </c>
      <c r="AA281">
        <v>6</v>
      </c>
      <c r="AJ281" s="118"/>
    </row>
    <row r="282" spans="2:36">
      <c r="B282" s="239"/>
      <c r="C282" t="s">
        <v>92</v>
      </c>
      <c r="D282" t="s">
        <v>219</v>
      </c>
      <c r="O282" t="s">
        <v>220</v>
      </c>
      <c r="Y282" t="s">
        <v>203</v>
      </c>
      <c r="AA282">
        <v>7</v>
      </c>
      <c r="AJ282" s="118"/>
    </row>
    <row r="283" spans="2:36">
      <c r="B283" s="239"/>
      <c r="C283" t="s">
        <v>221</v>
      </c>
      <c r="D283" t="s">
        <v>222</v>
      </c>
      <c r="O283" t="s">
        <v>223</v>
      </c>
      <c r="AA283">
        <v>8</v>
      </c>
      <c r="AJ283" s="118"/>
    </row>
    <row r="284" spans="2:36">
      <c r="B284" s="239"/>
      <c r="C284" t="s">
        <v>224</v>
      </c>
      <c r="D284" t="s">
        <v>225</v>
      </c>
      <c r="O284" t="s">
        <v>226</v>
      </c>
      <c r="AA284">
        <v>9</v>
      </c>
      <c r="AJ284" s="118"/>
    </row>
    <row r="285" spans="2:36">
      <c r="B285" s="239"/>
      <c r="C285" t="s">
        <v>29</v>
      </c>
      <c r="D285" t="s">
        <v>227</v>
      </c>
      <c r="AA285">
        <v>10</v>
      </c>
      <c r="AJ285" s="118"/>
    </row>
    <row r="286" spans="2:36">
      <c r="B286" s="239"/>
      <c r="C286" t="s">
        <v>70</v>
      </c>
      <c r="D286" t="s">
        <v>216</v>
      </c>
      <c r="AA286">
        <v>11</v>
      </c>
      <c r="AJ286" s="118"/>
    </row>
    <row r="287" spans="2:36">
      <c r="B287" s="239"/>
      <c r="C287" t="s">
        <v>71</v>
      </c>
      <c r="AA287">
        <v>12</v>
      </c>
      <c r="AJ287" s="118"/>
    </row>
    <row r="288" spans="2:36">
      <c r="B288" s="239"/>
      <c r="C288" t="s">
        <v>72</v>
      </c>
      <c r="AA288" t="s">
        <v>203</v>
      </c>
      <c r="AJ288" s="118"/>
    </row>
    <row r="289" spans="2:36">
      <c r="B289" s="239"/>
      <c r="C289" t="s">
        <v>75</v>
      </c>
      <c r="AJ289" s="118"/>
    </row>
    <row r="290" spans="2:36">
      <c r="B290" s="239"/>
      <c r="C290" t="s">
        <v>76</v>
      </c>
      <c r="AJ290" s="118"/>
    </row>
    <row r="291" spans="2:36">
      <c r="B291" s="239"/>
      <c r="C291" t="s">
        <v>77</v>
      </c>
      <c r="AJ291" s="118"/>
    </row>
    <row r="292" spans="2:36">
      <c r="B292" s="239"/>
      <c r="C292" t="s">
        <v>50</v>
      </c>
      <c r="AJ292" s="118"/>
    </row>
    <row r="293" spans="2:36">
      <c r="B293" s="239"/>
      <c r="C293" t="s">
        <v>228</v>
      </c>
      <c r="AJ293" s="118"/>
    </row>
    <row r="294" spans="2:36">
      <c r="B294" s="239"/>
      <c r="C294" t="s">
        <v>229</v>
      </c>
      <c r="AJ294" s="118"/>
    </row>
    <row r="295" spans="2:36">
      <c r="B295" s="239"/>
      <c r="C295" t="s">
        <v>230</v>
      </c>
      <c r="AJ295" s="118"/>
    </row>
    <row r="296" spans="2:36">
      <c r="B296" s="239"/>
      <c r="C296" t="s">
        <v>231</v>
      </c>
      <c r="AJ296" s="118"/>
    </row>
    <row r="297" spans="2:36">
      <c r="B297" s="239"/>
      <c r="C297" t="s">
        <v>232</v>
      </c>
      <c r="AJ297" s="118"/>
    </row>
    <row r="298" spans="2:36">
      <c r="B298" s="239"/>
      <c r="C298" t="s">
        <v>233</v>
      </c>
      <c r="AJ298" s="118"/>
    </row>
    <row r="299" spans="2:36">
      <c r="B299" s="239"/>
      <c r="C299" t="s">
        <v>234</v>
      </c>
      <c r="AJ299" s="118"/>
    </row>
    <row r="300" spans="2:36">
      <c r="B300" s="239"/>
      <c r="C300" t="s">
        <v>235</v>
      </c>
      <c r="AJ300" s="118"/>
    </row>
    <row r="301" spans="2:36">
      <c r="B301" s="239"/>
      <c r="AJ301" s="118"/>
    </row>
    <row r="302" spans="2:36">
      <c r="B302" s="239"/>
      <c r="AJ302" s="118"/>
    </row>
    <row r="303" spans="2:36">
      <c r="B303" s="239"/>
      <c r="AJ303" s="118"/>
    </row>
    <row r="304" spans="2:36">
      <c r="B304" s="239"/>
      <c r="AJ304" s="118"/>
    </row>
    <row r="305" spans="1:36">
      <c r="B305" s="239"/>
      <c r="AJ305" s="118"/>
    </row>
    <row r="306" spans="1:36">
      <c r="B306" s="240"/>
      <c r="C306" s="144"/>
      <c r="D306" s="144"/>
      <c r="E306" s="144"/>
      <c r="F306" s="144"/>
      <c r="G306" s="144"/>
      <c r="H306" s="144"/>
      <c r="I306" s="144"/>
      <c r="J306" s="144"/>
      <c r="K306" s="144"/>
      <c r="L306" s="144"/>
      <c r="M306" s="144"/>
      <c r="N306" s="144"/>
      <c r="O306" s="144"/>
      <c r="P306" s="144"/>
      <c r="Q306" s="144"/>
      <c r="R306" s="144"/>
      <c r="S306" s="144"/>
      <c r="T306" s="144"/>
      <c r="U306" s="144"/>
      <c r="V306" s="144"/>
      <c r="W306" s="144"/>
      <c r="X306" s="144"/>
      <c r="Y306" s="144"/>
      <c r="Z306" s="144"/>
      <c r="AA306" s="144"/>
      <c r="AB306" s="144"/>
      <c r="AC306" s="144"/>
      <c r="AD306" s="144"/>
      <c r="AE306" s="144"/>
      <c r="AF306" s="144"/>
      <c r="AG306" s="144"/>
      <c r="AH306" s="144"/>
      <c r="AI306" s="144"/>
      <c r="AJ306" s="241"/>
    </row>
    <row r="307" spans="1:36">
      <c r="B307" s="242" t="s">
        <v>236</v>
      </c>
      <c r="C307" s="242"/>
      <c r="D307" s="242"/>
      <c r="E307" s="242"/>
      <c r="F307" s="242"/>
      <c r="G307" s="242"/>
      <c r="H307" s="242"/>
      <c r="I307" s="242"/>
      <c r="J307" s="242"/>
      <c r="K307" s="242"/>
      <c r="L307" s="242"/>
      <c r="M307" s="242"/>
      <c r="N307" s="242"/>
      <c r="O307" s="242"/>
      <c r="P307" s="242"/>
      <c r="Q307" s="242"/>
      <c r="R307" s="242"/>
      <c r="S307" s="242"/>
      <c r="T307" s="242"/>
      <c r="U307" s="242"/>
      <c r="V307" s="242"/>
      <c r="W307" s="242"/>
      <c r="X307" s="242"/>
      <c r="Y307" s="242"/>
      <c r="Z307" s="242"/>
      <c r="AA307" s="242"/>
      <c r="AB307" s="242"/>
      <c r="AC307" s="242"/>
      <c r="AD307" s="242"/>
      <c r="AE307" s="242"/>
      <c r="AF307" s="242"/>
      <c r="AG307" s="242"/>
      <c r="AH307" s="242"/>
      <c r="AI307" s="242"/>
      <c r="AJ307" s="242"/>
    </row>
    <row r="310" spans="1:36">
      <c r="A310" s="34"/>
      <c r="B310" s="724" t="s">
        <v>237</v>
      </c>
      <c r="C310" s="79"/>
      <c r="D310" s="79"/>
      <c r="E310" s="79"/>
      <c r="F310" s="80"/>
      <c r="G310" s="80"/>
      <c r="H310" s="80"/>
      <c r="I310" s="80"/>
      <c r="J310" s="80"/>
      <c r="K310" s="80"/>
      <c r="L310" s="80"/>
      <c r="M310" s="80"/>
      <c r="N310" s="80"/>
      <c r="O310" s="80"/>
      <c r="P310" s="80"/>
      <c r="Q310" s="80"/>
      <c r="R310" s="80"/>
      <c r="S310" s="80"/>
    </row>
    <row r="311" spans="1:36">
      <c r="B311" s="78"/>
      <c r="C311" s="79"/>
      <c r="D311" s="79"/>
      <c r="E311" s="79"/>
      <c r="F311" s="80"/>
      <c r="G311" s="80"/>
      <c r="H311" s="80"/>
      <c r="I311" s="80"/>
      <c r="J311" s="80"/>
      <c r="K311" s="80"/>
      <c r="L311" s="266"/>
      <c r="M311" s="80"/>
      <c r="N311" s="80"/>
    </row>
    <row r="312" spans="1:36">
      <c r="A312" s="76" t="s">
        <v>238</v>
      </c>
      <c r="B312" s="76" t="s">
        <v>239</v>
      </c>
      <c r="C312" s="36"/>
      <c r="D312" s="36"/>
      <c r="E312" s="36"/>
      <c r="K312" s="76" t="s">
        <v>240</v>
      </c>
      <c r="L312" s="76" t="s">
        <v>241</v>
      </c>
      <c r="M312" s="80"/>
      <c r="N312" s="80"/>
    </row>
    <row r="313" spans="1:36">
      <c r="B313" s="267"/>
      <c r="C313" s="79"/>
      <c r="D313" s="79"/>
      <c r="E313" s="79"/>
      <c r="F313" s="80"/>
      <c r="G313" s="80"/>
      <c r="H313" s="80"/>
      <c r="I313" s="80"/>
      <c r="J313" s="80"/>
      <c r="K313" s="80"/>
      <c r="L313" s="267"/>
      <c r="M313" s="80"/>
      <c r="N313" s="80"/>
    </row>
    <row r="314" spans="1:36">
      <c r="A314" s="47" t="s">
        <v>6</v>
      </c>
      <c r="B314" s="260" t="s">
        <v>3</v>
      </c>
      <c r="C314" s="132">
        <v>2022</v>
      </c>
      <c r="D314" s="133">
        <v>2023</v>
      </c>
      <c r="E314" s="133">
        <v>2024</v>
      </c>
      <c r="F314" s="133">
        <v>2025</v>
      </c>
      <c r="G314" s="133">
        <v>2026</v>
      </c>
      <c r="H314" s="133">
        <v>2027</v>
      </c>
      <c r="I314" s="133">
        <v>2028</v>
      </c>
      <c r="K314" s="47" t="s">
        <v>6</v>
      </c>
      <c r="L314" s="260" t="s">
        <v>3</v>
      </c>
      <c r="M314" s="132">
        <v>2022</v>
      </c>
      <c r="N314" s="133">
        <v>2023</v>
      </c>
      <c r="O314" s="133">
        <v>2024</v>
      </c>
      <c r="P314" s="133">
        <v>2025</v>
      </c>
      <c r="Q314" s="133">
        <v>2026</v>
      </c>
      <c r="R314" s="133">
        <v>2027</v>
      </c>
      <c r="S314" s="133">
        <v>2028</v>
      </c>
    </row>
    <row r="315" spans="1:36">
      <c r="A315" s="12" t="s">
        <v>19</v>
      </c>
      <c r="B315" s="259" t="s">
        <v>70</v>
      </c>
      <c r="C315" s="262"/>
      <c r="D315" s="262"/>
      <c r="E315" s="264">
        <v>1.4366690915062783</v>
      </c>
      <c r="F315" s="264">
        <v>1.3797759532786635</v>
      </c>
      <c r="G315" s="264">
        <v>1.2994160329983981</v>
      </c>
      <c r="H315" s="264">
        <v>1.2615281568238033</v>
      </c>
      <c r="I315" s="264">
        <v>1.2611798067947679</v>
      </c>
      <c r="J315" t="b">
        <v>1</v>
      </c>
      <c r="K315" s="12" t="s">
        <v>19</v>
      </c>
      <c r="L315" s="259" t="s">
        <v>70</v>
      </c>
      <c r="M315" s="262"/>
      <c r="N315" s="262"/>
      <c r="O315" s="377">
        <v>5.5194930254556516</v>
      </c>
      <c r="P315" s="377">
        <v>5.4713328744545455</v>
      </c>
      <c r="Q315" s="377">
        <v>5.347762741427168</v>
      </c>
      <c r="R315" s="377">
        <v>5.3409788342192197</v>
      </c>
      <c r="S315" s="377">
        <v>5.4447708503979371</v>
      </c>
    </row>
    <row r="316" spans="1:36">
      <c r="A316" s="12" t="s">
        <v>19</v>
      </c>
      <c r="B316" s="259" t="s">
        <v>71</v>
      </c>
      <c r="C316" s="262"/>
      <c r="D316" s="262"/>
      <c r="E316" s="264">
        <v>1.368578491828039</v>
      </c>
      <c r="F316" s="264">
        <v>1.4008338175049104</v>
      </c>
      <c r="G316" s="264">
        <v>1.2944169556388054</v>
      </c>
      <c r="H316" s="264">
        <v>1.1615288221705597</v>
      </c>
      <c r="I316" s="264">
        <v>1.0171476978779488</v>
      </c>
      <c r="J316" t="b">
        <v>1</v>
      </c>
      <c r="K316" s="12" t="s">
        <v>19</v>
      </c>
      <c r="L316" s="259" t="s">
        <v>71</v>
      </c>
      <c r="M316" s="262"/>
      <c r="N316" s="262"/>
      <c r="O316" s="377">
        <v>5.2578979286828105</v>
      </c>
      <c r="P316" s="377">
        <v>5.5548352608623448</v>
      </c>
      <c r="Q316" s="377">
        <v>5.3271889767773253</v>
      </c>
      <c r="R316" s="377">
        <v>4.9176079194045332</v>
      </c>
      <c r="S316" s="377">
        <v>4.3912343871332258</v>
      </c>
    </row>
    <row r="317" spans="1:36">
      <c r="A317" s="12" t="s">
        <v>19</v>
      </c>
      <c r="B317" s="259" t="s">
        <v>72</v>
      </c>
      <c r="C317" s="262"/>
      <c r="D317" s="262"/>
      <c r="E317" s="264">
        <v>1.8517886877112844</v>
      </c>
      <c r="F317" s="264">
        <v>1.8549995484009258</v>
      </c>
      <c r="G317" s="264">
        <v>1.5955311955633462</v>
      </c>
      <c r="H317" s="264">
        <v>1.4243694121247401</v>
      </c>
      <c r="I317" s="264">
        <v>1.2090605175362352</v>
      </c>
      <c r="J317" t="b">
        <v>1</v>
      </c>
      <c r="K317" s="12" t="s">
        <v>19</v>
      </c>
      <c r="L317" s="259" t="s">
        <v>72</v>
      </c>
      <c r="M317" s="262"/>
      <c r="N317" s="262"/>
      <c r="O317" s="377">
        <v>7.1143277229719963</v>
      </c>
      <c r="P317" s="377">
        <v>7.3557739480436757</v>
      </c>
      <c r="Q317" s="377">
        <v>6.5664283522265308</v>
      </c>
      <c r="R317" s="377">
        <v>6.0304059335633573</v>
      </c>
      <c r="S317" s="377">
        <v>5.2197612321266735</v>
      </c>
    </row>
    <row r="318" spans="1:36">
      <c r="A318" s="12" t="s">
        <v>19</v>
      </c>
      <c r="B318" s="259" t="s">
        <v>52</v>
      </c>
      <c r="C318" s="262"/>
      <c r="D318" s="262"/>
      <c r="E318" s="264">
        <v>1.9633660656588319</v>
      </c>
      <c r="F318" s="264">
        <v>2.1083575561921606</v>
      </c>
      <c r="G318" s="264">
        <v>2.5083164621053555</v>
      </c>
      <c r="H318" s="264">
        <v>2.4606563837546958</v>
      </c>
      <c r="I318" s="264">
        <v>2.3736687667861531</v>
      </c>
      <c r="J318" t="b">
        <v>1</v>
      </c>
      <c r="K318" s="12" t="s">
        <v>19</v>
      </c>
      <c r="L318" s="259" t="s">
        <v>52</v>
      </c>
      <c r="M318" s="262"/>
      <c r="N318" s="262"/>
      <c r="O318" s="377">
        <v>7.542993282091409</v>
      </c>
      <c r="P318" s="377">
        <v>8.3604341566380853</v>
      </c>
      <c r="Q318" s="377">
        <v>10.323007396486362</v>
      </c>
      <c r="R318" s="377">
        <v>10.417772756661357</v>
      </c>
      <c r="S318" s="377">
        <v>10.247612941681364</v>
      </c>
    </row>
    <row r="319" spans="1:36">
      <c r="A319" s="12" t="s">
        <v>19</v>
      </c>
      <c r="B319" s="259" t="s">
        <v>73</v>
      </c>
      <c r="C319" s="262"/>
      <c r="D319" s="262"/>
      <c r="E319" s="264">
        <v>1.3074390315981681</v>
      </c>
      <c r="F319" s="264">
        <v>1.3001216768501926</v>
      </c>
      <c r="G319" s="264">
        <v>1.5417405565806881</v>
      </c>
      <c r="H319" s="264">
        <v>1.5753974334268079</v>
      </c>
      <c r="I319" s="264">
        <v>1.5749617313468214</v>
      </c>
      <c r="J319" t="b">
        <v>1</v>
      </c>
      <c r="K319" s="12" t="s">
        <v>19</v>
      </c>
      <c r="L319" s="259" t="s">
        <v>73</v>
      </c>
      <c r="M319" s="262"/>
      <c r="N319" s="262"/>
      <c r="O319" s="377">
        <v>5.0230081921986169</v>
      </c>
      <c r="P319" s="377">
        <v>5.1554735784736394</v>
      </c>
      <c r="Q319" s="377">
        <v>6.3450523127719105</v>
      </c>
      <c r="R319" s="377">
        <v>6.6698189032898956</v>
      </c>
      <c r="S319" s="377">
        <v>6.7994315157354102</v>
      </c>
    </row>
    <row r="320" spans="1:36">
      <c r="A320" s="12" t="s">
        <v>19</v>
      </c>
      <c r="B320" s="259" t="s">
        <v>74</v>
      </c>
      <c r="C320" s="262"/>
      <c r="D320" s="262"/>
      <c r="E320" s="264">
        <v>2.0191738224902593</v>
      </c>
      <c r="F320" s="264">
        <v>1.5784133044437496</v>
      </c>
      <c r="G320" s="264">
        <v>1.7691618048462701</v>
      </c>
      <c r="H320" s="264">
        <v>1.741401016001106</v>
      </c>
      <c r="I320" s="264">
        <v>1.6345343485877493</v>
      </c>
      <c r="J320" t="b">
        <v>1</v>
      </c>
      <c r="K320" s="12" t="s">
        <v>19</v>
      </c>
      <c r="L320" s="259" t="s">
        <v>74</v>
      </c>
      <c r="M320" s="262"/>
      <c r="N320" s="262"/>
      <c r="O320" s="377">
        <v>7.757399317843479</v>
      </c>
      <c r="P320" s="377">
        <v>6.2590050084278879</v>
      </c>
      <c r="Q320" s="377">
        <v>7.2810072703825011</v>
      </c>
      <c r="R320" s="377">
        <v>7.3726344656204006</v>
      </c>
      <c r="S320" s="377">
        <v>7.0566186734172813</v>
      </c>
    </row>
    <row r="321" spans="1:19">
      <c r="A321" s="12" t="s">
        <v>19</v>
      </c>
      <c r="B321" s="259" t="s">
        <v>75</v>
      </c>
      <c r="C321" s="262"/>
      <c r="D321" s="262"/>
      <c r="E321" s="264">
        <v>1.5418188657920666</v>
      </c>
      <c r="F321" s="264">
        <v>1.5421689490890813</v>
      </c>
      <c r="G321" s="264">
        <v>1.1986919632990878</v>
      </c>
      <c r="H321" s="264">
        <v>1.2051150219812068</v>
      </c>
      <c r="I321" s="264">
        <v>1.2030871425295599</v>
      </c>
      <c r="J321" t="b">
        <v>1</v>
      </c>
      <c r="K321" s="12" t="s">
        <v>19</v>
      </c>
      <c r="L321" s="259" t="s">
        <v>75</v>
      </c>
      <c r="M321" s="262"/>
      <c r="N321" s="262"/>
      <c r="O321" s="377">
        <v>5.9234645796777521</v>
      </c>
      <c r="P321" s="377">
        <v>6.1152824478960905</v>
      </c>
      <c r="Q321" s="377">
        <v>4.9332315878750945</v>
      </c>
      <c r="R321" s="377">
        <v>5.1021404400569672</v>
      </c>
      <c r="S321" s="377">
        <v>5.1939729520260753</v>
      </c>
    </row>
    <row r="322" spans="1:19">
      <c r="A322" s="12" t="s">
        <v>19</v>
      </c>
      <c r="B322" s="259" t="s">
        <v>76</v>
      </c>
      <c r="C322" s="262"/>
      <c r="D322" s="262"/>
      <c r="E322" s="264">
        <v>1.3630193716187557</v>
      </c>
      <c r="F322" s="264">
        <v>1.3768904698776971</v>
      </c>
      <c r="G322" s="264">
        <v>1.3602523162213354</v>
      </c>
      <c r="H322" s="264">
        <v>1.3398436564847218</v>
      </c>
      <c r="I322" s="264">
        <v>1.3157905788825448</v>
      </c>
      <c r="J322" t="b">
        <v>1</v>
      </c>
      <c r="K322" s="12" t="s">
        <v>19</v>
      </c>
      <c r="L322" s="259" t="s">
        <v>76</v>
      </c>
      <c r="M322" s="262"/>
      <c r="N322" s="262"/>
      <c r="O322" s="377">
        <v>5.2365405225798929</v>
      </c>
      <c r="P322" s="377">
        <v>5.4598908427588304</v>
      </c>
      <c r="Q322" s="377">
        <v>5.5981352168196858</v>
      </c>
      <c r="R322" s="377">
        <v>5.6725460876473086</v>
      </c>
      <c r="S322" s="377">
        <v>5.6805367089846976</v>
      </c>
    </row>
    <row r="323" spans="1:19">
      <c r="A323" s="12" t="s">
        <v>19</v>
      </c>
      <c r="B323" s="259" t="s">
        <v>77</v>
      </c>
      <c r="C323" s="262"/>
      <c r="D323" s="262"/>
      <c r="E323" s="264">
        <v>0.88691188538891907</v>
      </c>
      <c r="F323" s="264">
        <v>0.97956684032180519</v>
      </c>
      <c r="G323" s="264">
        <v>0.7570821246417444</v>
      </c>
      <c r="H323" s="264">
        <v>0.71183271144208338</v>
      </c>
      <c r="I323" s="264">
        <v>0.66972194319581801</v>
      </c>
      <c r="J323" t="b">
        <v>1</v>
      </c>
      <c r="K323" s="12" t="s">
        <v>19</v>
      </c>
      <c r="L323" s="259" t="s">
        <v>77</v>
      </c>
      <c r="M323" s="262"/>
      <c r="N323" s="262"/>
      <c r="O323" s="377">
        <v>3.4073984013015624</v>
      </c>
      <c r="P323" s="377">
        <v>3.8843525598795758</v>
      </c>
      <c r="Q323" s="377">
        <v>3.115780839657095</v>
      </c>
      <c r="R323" s="377">
        <v>3.0137127140223239</v>
      </c>
      <c r="S323" s="377">
        <v>2.8913264346119094</v>
      </c>
    </row>
    <row r="324" spans="1:19">
      <c r="A324" s="12" t="s">
        <v>19</v>
      </c>
      <c r="B324" s="259" t="s">
        <v>50</v>
      </c>
      <c r="C324" s="262"/>
      <c r="D324" s="262"/>
      <c r="E324" s="264">
        <v>2.5538076548384012</v>
      </c>
      <c r="F324" s="264">
        <v>2.7027627943750261</v>
      </c>
      <c r="G324" s="264">
        <v>2.4755882180772915</v>
      </c>
      <c r="H324" s="264">
        <v>2.1518380701030111</v>
      </c>
      <c r="I324" s="264">
        <v>1.7678169461084547</v>
      </c>
      <c r="J324" t="b">
        <v>1</v>
      </c>
      <c r="K324" s="12" t="s">
        <v>19</v>
      </c>
      <c r="L324" s="259" t="s">
        <v>50</v>
      </c>
      <c r="M324" s="262"/>
      <c r="N324" s="262"/>
      <c r="O324" s="377">
        <v>9.8113919360909492</v>
      </c>
      <c r="P324" s="377">
        <v>10.717475466634793</v>
      </c>
      <c r="Q324" s="377">
        <v>10.188313903747357</v>
      </c>
      <c r="R324" s="377">
        <v>9.1103171379253816</v>
      </c>
      <c r="S324" s="377">
        <v>7.6320268728954943</v>
      </c>
    </row>
    <row r="325" spans="1:19">
      <c r="A325" s="12" t="s">
        <v>19</v>
      </c>
      <c r="B325" s="259" t="s">
        <v>51</v>
      </c>
      <c r="C325" s="262"/>
      <c r="D325" s="262"/>
      <c r="E325" s="264">
        <v>2.1594507853983487</v>
      </c>
      <c r="F325" s="264">
        <v>2.108783385973247</v>
      </c>
      <c r="G325" s="264">
        <v>1.9571099436141921</v>
      </c>
      <c r="H325" s="264">
        <v>1.6739883971269975</v>
      </c>
      <c r="I325" s="264">
        <v>1.4057277322201749</v>
      </c>
      <c r="J325" t="b">
        <v>1</v>
      </c>
      <c r="K325" s="12" t="s">
        <v>19</v>
      </c>
      <c r="L325" s="259" t="s">
        <v>51</v>
      </c>
      <c r="M325" s="262"/>
      <c r="N325" s="262"/>
      <c r="O325" s="377">
        <v>8.29632489435987</v>
      </c>
      <c r="P325" s="377">
        <v>8.3621227325801755</v>
      </c>
      <c r="Q325" s="377">
        <v>8.0545101580638292</v>
      </c>
      <c r="R325" s="377">
        <v>7.0872271454442028</v>
      </c>
      <c r="S325" s="377">
        <v>6.0688137716384487</v>
      </c>
    </row>
    <row r="326" spans="1:19">
      <c r="A326" s="12" t="s">
        <v>19</v>
      </c>
      <c r="B326" s="259" t="s">
        <v>78</v>
      </c>
      <c r="C326" s="262"/>
      <c r="D326" s="262"/>
      <c r="E326" s="264">
        <v>2.3320557909214585</v>
      </c>
      <c r="F326" s="264">
        <v>2.3253369118631113</v>
      </c>
      <c r="G326" s="264">
        <v>2.1691122806593768</v>
      </c>
      <c r="H326" s="264">
        <v>1.831433598356611</v>
      </c>
      <c r="I326" s="264">
        <v>1.6964022421334342</v>
      </c>
      <c r="J326" t="b">
        <v>1</v>
      </c>
      <c r="K326" s="12" t="s">
        <v>19</v>
      </c>
      <c r="L326" s="259" t="s">
        <v>78</v>
      </c>
      <c r="M326" s="262"/>
      <c r="N326" s="262"/>
      <c r="O326" s="377">
        <v>8.9594505436662715</v>
      </c>
      <c r="P326" s="377">
        <v>9.2208392672935222</v>
      </c>
      <c r="Q326" s="377">
        <v>8.9270083960066291</v>
      </c>
      <c r="R326" s="377">
        <v>7.7538087693010542</v>
      </c>
      <c r="S326" s="377">
        <v>7.323715007768822</v>
      </c>
    </row>
    <row r="327" spans="1:19">
      <c r="A327" s="12" t="s">
        <v>19</v>
      </c>
      <c r="B327" s="259" t="s">
        <v>79</v>
      </c>
      <c r="C327" s="262"/>
      <c r="D327" s="262"/>
      <c r="E327" s="264">
        <v>0.94083766340920505</v>
      </c>
      <c r="F327" s="264">
        <v>0.89327362005723643</v>
      </c>
      <c r="G327" s="264">
        <v>0.85016201774887534</v>
      </c>
      <c r="H327" s="264">
        <v>0.70172058348408528</v>
      </c>
      <c r="I327" s="264">
        <v>0.70273163357435342</v>
      </c>
      <c r="J327" t="b">
        <v>1</v>
      </c>
      <c r="K327" s="12" t="s">
        <v>19</v>
      </c>
      <c r="L327" s="259" t="s">
        <v>79</v>
      </c>
      <c r="M327" s="262"/>
      <c r="N327" s="262"/>
      <c r="O327" s="377">
        <v>3.6145741228611969</v>
      </c>
      <c r="P327" s="377">
        <v>3.5421673436825754</v>
      </c>
      <c r="Q327" s="377">
        <v>3.4988522899806203</v>
      </c>
      <c r="R327" s="377">
        <v>2.9709006205304407</v>
      </c>
      <c r="S327" s="377">
        <v>3.0338360109509779</v>
      </c>
    </row>
    <row r="328" spans="1:19">
      <c r="A328" s="12" t="s">
        <v>19</v>
      </c>
      <c r="B328" s="259" t="s">
        <v>80</v>
      </c>
      <c r="C328" s="262"/>
      <c r="D328" s="262"/>
      <c r="E328" s="264">
        <v>1.3538563803454693</v>
      </c>
      <c r="F328" s="264">
        <v>1.399085447927888</v>
      </c>
      <c r="G328" s="264">
        <v>1.3245039630700681</v>
      </c>
      <c r="H328" s="264">
        <v>1.0767587664923539</v>
      </c>
      <c r="I328" s="264">
        <v>1.0135822369351568</v>
      </c>
      <c r="J328" t="b">
        <v>1</v>
      </c>
      <c r="K328" s="12" t="s">
        <v>19</v>
      </c>
      <c r="L328" s="259" t="s">
        <v>80</v>
      </c>
      <c r="M328" s="262"/>
      <c r="N328" s="262"/>
      <c r="O328" s="377">
        <v>5.2013375195193969</v>
      </c>
      <c r="P328" s="377">
        <v>5.5479023150310098</v>
      </c>
      <c r="Q328" s="377">
        <v>5.451012427662933</v>
      </c>
      <c r="R328" s="377">
        <v>4.558713771300221</v>
      </c>
      <c r="S328" s="377">
        <v>4.3758415639172537</v>
      </c>
    </row>
    <row r="329" spans="1:19">
      <c r="A329" s="12" t="s">
        <v>25</v>
      </c>
      <c r="B329" s="259" t="s">
        <v>81</v>
      </c>
      <c r="C329" s="264">
        <v>1.8560134718227432</v>
      </c>
      <c r="D329" s="264">
        <v>1.8152215314521964</v>
      </c>
      <c r="E329" s="264">
        <v>1.7979279925217375</v>
      </c>
      <c r="F329" s="264">
        <v>1.7736992270475671</v>
      </c>
      <c r="G329" s="264">
        <v>1.7484964755788579</v>
      </c>
      <c r="H329" s="262"/>
      <c r="I329" s="262"/>
      <c r="J329" t="b">
        <v>1</v>
      </c>
      <c r="K329" s="12" t="s">
        <v>25</v>
      </c>
      <c r="L329" s="259" t="s">
        <v>81</v>
      </c>
      <c r="M329" s="377">
        <v>8.3695193812070094</v>
      </c>
      <c r="N329" s="377">
        <v>9.2393774561373583</v>
      </c>
      <c r="O329" s="377">
        <v>6.9074020410578614</v>
      </c>
      <c r="P329" s="377">
        <v>7.0333874621309782</v>
      </c>
      <c r="Q329" s="377">
        <v>7.1959588524092508</v>
      </c>
      <c r="R329" s="262"/>
      <c r="S329" s="262"/>
    </row>
    <row r="330" spans="1:19">
      <c r="A330" s="12" t="s">
        <v>25</v>
      </c>
      <c r="B330" s="259" t="s">
        <v>82</v>
      </c>
      <c r="C330" s="264">
        <v>1.338141135548405</v>
      </c>
      <c r="D330" s="264">
        <v>1.3118504623849501</v>
      </c>
      <c r="E330" s="264">
        <v>1.305225167423345</v>
      </c>
      <c r="F330" s="264">
        <v>1.2886796623765773</v>
      </c>
      <c r="G330" s="264">
        <v>1.2709115989265294</v>
      </c>
      <c r="H330" s="262"/>
      <c r="I330" s="262"/>
      <c r="J330" t="b">
        <v>1</v>
      </c>
      <c r="K330" s="12" t="s">
        <v>25</v>
      </c>
      <c r="L330" s="259" t="s">
        <v>82</v>
      </c>
      <c r="M330" s="377">
        <v>6.0342224551656374</v>
      </c>
      <c r="N330" s="377">
        <v>6.6772464836764049</v>
      </c>
      <c r="O330" s="377">
        <v>5.0145028182440408</v>
      </c>
      <c r="P330" s="377">
        <v>5.1101016687873475</v>
      </c>
      <c r="Q330" s="377">
        <v>5.230452390758904</v>
      </c>
      <c r="R330" s="262"/>
      <c r="S330" s="262"/>
    </row>
    <row r="331" spans="1:19">
      <c r="A331" s="12" t="s">
        <v>25</v>
      </c>
      <c r="B331" s="259" t="s">
        <v>83</v>
      </c>
      <c r="C331" s="264">
        <v>0.99104421987024149</v>
      </c>
      <c r="D331" s="264">
        <v>0.97030415837322381</v>
      </c>
      <c r="E331" s="264">
        <v>0.96243789501775268</v>
      </c>
      <c r="F331" s="264">
        <v>0.94766848511264923</v>
      </c>
      <c r="G331" s="264">
        <v>0.93824870565692475</v>
      </c>
      <c r="H331" s="262"/>
      <c r="I331" s="262"/>
      <c r="J331" t="b">
        <v>1</v>
      </c>
      <c r="K331" s="12" t="s">
        <v>25</v>
      </c>
      <c r="L331" s="259" t="s">
        <v>83</v>
      </c>
      <c r="M331" s="377">
        <v>4.4690213361928297</v>
      </c>
      <c r="N331" s="377">
        <v>4.9387946380835395</v>
      </c>
      <c r="O331" s="377">
        <v>3.6975593617143607</v>
      </c>
      <c r="P331" s="377">
        <v>3.7578635316557047</v>
      </c>
      <c r="Q331" s="377">
        <v>3.8613741426034518</v>
      </c>
      <c r="R331" s="262"/>
      <c r="S331" s="262"/>
    </row>
    <row r="332" spans="1:19">
      <c r="A332" s="12" t="s">
        <v>25</v>
      </c>
      <c r="B332" s="259" t="s">
        <v>84</v>
      </c>
      <c r="C332" s="264">
        <v>1.2910496821028619</v>
      </c>
      <c r="D332" s="264">
        <v>1.2750295337136959</v>
      </c>
      <c r="E332" s="264">
        <v>1.2614754781555608</v>
      </c>
      <c r="F332" s="264">
        <v>1.2360763844788194</v>
      </c>
      <c r="G332" s="264">
        <v>1.2156373101435318</v>
      </c>
      <c r="H332" s="262"/>
      <c r="I332" s="262"/>
      <c r="J332" t="b">
        <v>1</v>
      </c>
      <c r="K332" s="12" t="s">
        <v>25</v>
      </c>
      <c r="L332" s="259" t="s">
        <v>84</v>
      </c>
      <c r="M332" s="377">
        <v>5.8218679446595178</v>
      </c>
      <c r="N332" s="377">
        <v>6.4898299880120653</v>
      </c>
      <c r="O332" s="377">
        <v>4.8464222865426088</v>
      </c>
      <c r="P332" s="377">
        <v>4.9015098006784941</v>
      </c>
      <c r="Q332" s="377">
        <v>5.0029703722166836</v>
      </c>
      <c r="R332" s="262"/>
      <c r="S332" s="262"/>
    </row>
    <row r="333" spans="1:19">
      <c r="A333" s="12" t="s">
        <v>25</v>
      </c>
      <c r="B333" s="259" t="s">
        <v>4</v>
      </c>
      <c r="C333" s="264">
        <v>1.2693796122665177</v>
      </c>
      <c r="D333" s="264">
        <v>1.2456515312513812</v>
      </c>
      <c r="E333" s="264">
        <v>1.2761225755818488</v>
      </c>
      <c r="F333" s="264">
        <v>1.2778726893812531</v>
      </c>
      <c r="G333" s="264">
        <v>1.2727838897081032</v>
      </c>
      <c r="H333" s="262"/>
      <c r="I333" s="262"/>
      <c r="J333" t="b">
        <v>1</v>
      </c>
      <c r="K333" s="12" t="s">
        <v>25</v>
      </c>
      <c r="L333" s="259" t="s">
        <v>4</v>
      </c>
      <c r="M333" s="377">
        <v>5.724148788930937</v>
      </c>
      <c r="N333" s="377">
        <v>6.3402975761529419</v>
      </c>
      <c r="O333" s="377">
        <v>4.902694501602797</v>
      </c>
      <c r="P333" s="377">
        <v>5.067247938453697</v>
      </c>
      <c r="Q333" s="377">
        <v>5.2381578266074316</v>
      </c>
      <c r="R333" s="262"/>
      <c r="S333" s="262"/>
    </row>
    <row r="334" spans="1:19">
      <c r="A334" s="12" t="s">
        <v>25</v>
      </c>
      <c r="B334" s="259" t="s">
        <v>85</v>
      </c>
      <c r="C334" s="264">
        <v>0.9684370522563619</v>
      </c>
      <c r="D334" s="264">
        <v>0.97408615926807074</v>
      </c>
      <c r="E334" s="264">
        <v>0.97438656582868766</v>
      </c>
      <c r="F334" s="264">
        <v>0.96522259273076072</v>
      </c>
      <c r="G334" s="264">
        <v>0.95735847603512469</v>
      </c>
      <c r="H334" s="262"/>
      <c r="I334" s="262"/>
      <c r="J334" t="b">
        <v>1</v>
      </c>
      <c r="K334" s="12" t="s">
        <v>25</v>
      </c>
      <c r="L334" s="259" t="s">
        <v>85</v>
      </c>
      <c r="M334" s="377">
        <v>4.3670764255706338</v>
      </c>
      <c r="N334" s="377">
        <v>4.9580448139995239</v>
      </c>
      <c r="O334" s="377">
        <v>3.7434645778802311</v>
      </c>
      <c r="P334" s="377">
        <v>3.8274721995444758</v>
      </c>
      <c r="Q334" s="377">
        <v>3.9400206387452243</v>
      </c>
      <c r="R334" s="262"/>
      <c r="S334" s="262"/>
    </row>
    <row r="335" spans="1:19">
      <c r="A335" s="12" t="s">
        <v>25</v>
      </c>
      <c r="B335" s="259" t="s">
        <v>86</v>
      </c>
      <c r="C335" s="264">
        <v>2.0413918945479947</v>
      </c>
      <c r="D335" s="264">
        <v>2.002834526545016</v>
      </c>
      <c r="E335" s="264">
        <v>2.0176858680119603</v>
      </c>
      <c r="F335" s="264">
        <v>2.010800066369304</v>
      </c>
      <c r="G335" s="264">
        <v>2.012461933717149</v>
      </c>
      <c r="H335" s="262"/>
      <c r="I335" s="262"/>
      <c r="J335" t="b">
        <v>1</v>
      </c>
      <c r="K335" s="12" t="s">
        <v>25</v>
      </c>
      <c r="L335" s="259" t="s">
        <v>86</v>
      </c>
      <c r="M335" s="377">
        <v>9.2054660623121105</v>
      </c>
      <c r="N335" s="377">
        <v>10.194317251255503</v>
      </c>
      <c r="O335" s="377">
        <v>7.7516827931310583</v>
      </c>
      <c r="P335" s="377">
        <v>7.973581856488412</v>
      </c>
      <c r="Q335" s="377">
        <v>8.2823119573485418</v>
      </c>
      <c r="R335" s="262"/>
      <c r="S335" s="262"/>
    </row>
    <row r="336" spans="1:19">
      <c r="A336" s="12" t="s">
        <v>25</v>
      </c>
      <c r="B336" s="259" t="s">
        <v>87</v>
      </c>
      <c r="C336" s="264">
        <v>1.30814382516961</v>
      </c>
      <c r="D336" s="264">
        <v>1.2655629156032961</v>
      </c>
      <c r="E336" s="264">
        <v>1.253112719644278</v>
      </c>
      <c r="F336" s="264">
        <v>1.2591017686030721</v>
      </c>
      <c r="G336" s="264">
        <v>1.2643657265074015</v>
      </c>
      <c r="H336" s="263"/>
      <c r="I336" s="263"/>
      <c r="J336" t="b">
        <v>1</v>
      </c>
      <c r="K336" s="12" t="s">
        <v>25</v>
      </c>
      <c r="L336" s="259" t="s">
        <v>87</v>
      </c>
      <c r="M336" s="377">
        <v>5.8989523860573323</v>
      </c>
      <c r="N336" s="377">
        <v>6.4416454240678966</v>
      </c>
      <c r="O336" s="377">
        <v>4.8142936721320346</v>
      </c>
      <c r="P336" s="377">
        <v>4.992814146725844</v>
      </c>
      <c r="Q336" s="377">
        <v>5.2035127719269187</v>
      </c>
      <c r="R336" s="263"/>
      <c r="S336" s="263"/>
    </row>
    <row r="337" spans="1:19">
      <c r="A337" s="12" t="s">
        <v>27</v>
      </c>
      <c r="B337" s="259" t="s">
        <v>88</v>
      </c>
      <c r="C337" s="264">
        <v>2.4079045095034153</v>
      </c>
      <c r="D337" s="264">
        <v>2.4996671737090232</v>
      </c>
      <c r="E337" s="264">
        <v>2.5160510965805876</v>
      </c>
      <c r="F337" s="264">
        <v>2.3238778201799244</v>
      </c>
      <c r="G337" s="264">
        <v>2.2881683619967679</v>
      </c>
      <c r="H337" s="262"/>
      <c r="I337" s="262"/>
      <c r="J337" t="b">
        <v>1</v>
      </c>
      <c r="K337" s="12" t="s">
        <v>27</v>
      </c>
      <c r="L337" s="259" t="s">
        <v>88</v>
      </c>
      <c r="M337" s="377">
        <v>10.858220463557757</v>
      </c>
      <c r="N337" s="377">
        <v>12.723168016929149</v>
      </c>
      <c r="O337" s="377">
        <v>9.6663362227041478</v>
      </c>
      <c r="P337" s="377">
        <v>9.2150534175879262</v>
      </c>
      <c r="Q337" s="377">
        <v>9.416985169994307</v>
      </c>
      <c r="R337" s="262"/>
      <c r="S337" s="262"/>
    </row>
    <row r="338" spans="1:19">
      <c r="A338" s="12" t="s">
        <v>27</v>
      </c>
      <c r="B338" s="259" t="s">
        <v>89</v>
      </c>
      <c r="C338" s="264">
        <v>0.35535269898445798</v>
      </c>
      <c r="D338" s="264">
        <v>0.33811521212748413</v>
      </c>
      <c r="E338" s="264">
        <v>0.35287450221706412</v>
      </c>
      <c r="F338" s="264">
        <v>0.33060618568728362</v>
      </c>
      <c r="G338" s="264">
        <v>0.30228187223292602</v>
      </c>
      <c r="H338" s="262"/>
      <c r="I338" s="262"/>
      <c r="J338" t="b">
        <v>1</v>
      </c>
      <c r="K338" s="12" t="s">
        <v>27</v>
      </c>
      <c r="L338" s="259" t="s">
        <v>89</v>
      </c>
      <c r="M338" s="377">
        <v>1.6024298026208954</v>
      </c>
      <c r="N338" s="377">
        <v>1.7209877771825268</v>
      </c>
      <c r="O338" s="377">
        <v>1.3556972620648244</v>
      </c>
      <c r="P338" s="377">
        <v>1.3109784149742585</v>
      </c>
      <c r="Q338" s="377">
        <v>1.2440447806434618</v>
      </c>
      <c r="R338" s="262"/>
      <c r="S338" s="262"/>
    </row>
    <row r="339" spans="1:19">
      <c r="A339" s="12" t="s">
        <v>27</v>
      </c>
      <c r="B339" s="259" t="s">
        <v>90</v>
      </c>
      <c r="C339" s="264">
        <v>2.7632572084878735</v>
      </c>
      <c r="D339" s="264">
        <v>2.8377823858365074</v>
      </c>
      <c r="E339" s="264">
        <v>2.8689255987976519</v>
      </c>
      <c r="F339" s="264">
        <v>2.6544840058672081</v>
      </c>
      <c r="G339" s="264">
        <v>2.590450234229694</v>
      </c>
      <c r="H339" s="262"/>
      <c r="I339" s="262"/>
      <c r="J339" t="b">
        <v>1</v>
      </c>
      <c r="K339" s="12" t="s">
        <v>27</v>
      </c>
      <c r="L339" s="259" t="s">
        <v>90</v>
      </c>
      <c r="M339" s="377">
        <v>12.460650266178657</v>
      </c>
      <c r="N339" s="377">
        <v>14.444155794111674</v>
      </c>
      <c r="O339" s="377">
        <v>11.022033484768972</v>
      </c>
      <c r="P339" s="377">
        <v>10.526031832562186</v>
      </c>
      <c r="Q339" s="377">
        <v>10.661029950637769</v>
      </c>
      <c r="R339" s="262"/>
      <c r="S339" s="262"/>
    </row>
    <row r="340" spans="1:19">
      <c r="A340" s="12" t="s">
        <v>22</v>
      </c>
      <c r="B340" s="259" t="s">
        <v>91</v>
      </c>
      <c r="C340" s="264">
        <v>5.794647515116063</v>
      </c>
      <c r="D340" s="264">
        <v>5.6654995528096048</v>
      </c>
      <c r="E340" s="264">
        <v>5.4459801653220365</v>
      </c>
      <c r="F340" s="264">
        <v>5.2315625946540782</v>
      </c>
      <c r="G340" s="264">
        <v>5.0709512798558656</v>
      </c>
      <c r="H340" s="262"/>
      <c r="I340" s="262"/>
      <c r="J340" t="b">
        <v>1</v>
      </c>
      <c r="K340" s="12" t="s">
        <v>22</v>
      </c>
      <c r="L340" s="259" t="s">
        <v>91</v>
      </c>
      <c r="M340" s="377">
        <v>26.130421692143145</v>
      </c>
      <c r="N340" s="377">
        <v>28.837080179468916</v>
      </c>
      <c r="O340" s="377">
        <v>20.922736987227402</v>
      </c>
      <c r="P340" s="377">
        <v>20.745121945980653</v>
      </c>
      <c r="Q340" s="377">
        <v>20.869562656873143</v>
      </c>
      <c r="R340" s="262"/>
      <c r="S340" s="262"/>
    </row>
    <row r="341" spans="1:19">
      <c r="A341" s="12" t="s">
        <v>29</v>
      </c>
      <c r="B341" s="259" t="s">
        <v>29</v>
      </c>
      <c r="C341" s="264">
        <v>0.79565936041617891</v>
      </c>
      <c r="D341" s="264">
        <v>0.81379329751844121</v>
      </c>
      <c r="E341" s="264">
        <v>0.83527031824680331</v>
      </c>
      <c r="F341" s="264">
        <v>0.86914049425217754</v>
      </c>
      <c r="G341" s="264">
        <v>0.88933875020036712</v>
      </c>
      <c r="H341" s="262"/>
      <c r="I341" s="262"/>
      <c r="J341" t="b">
        <v>1</v>
      </c>
      <c r="K341" s="12" t="s">
        <v>29</v>
      </c>
      <c r="L341" s="259" t="s">
        <v>29</v>
      </c>
      <c r="M341" s="377">
        <v>3.5879515633591113</v>
      </c>
      <c r="N341" s="377">
        <v>4.1421629904490684</v>
      </c>
      <c r="O341" s="377">
        <v>3.2089983164457925</v>
      </c>
      <c r="P341" s="377">
        <v>3.446470383413911</v>
      </c>
      <c r="Q341" s="377">
        <v>3.6600846165138785</v>
      </c>
      <c r="R341" s="262"/>
      <c r="S341" s="262"/>
    </row>
    <row r="342" spans="1:19">
      <c r="A342" s="12" t="s">
        <v>22</v>
      </c>
      <c r="B342" s="259" t="s">
        <v>92</v>
      </c>
      <c r="C342" s="264">
        <v>1.067077173491312</v>
      </c>
      <c r="D342" s="264">
        <v>1.1377699704587949</v>
      </c>
      <c r="E342" s="264">
        <v>1.1288688837653649</v>
      </c>
      <c r="F342" s="264">
        <v>1.0874595680858687</v>
      </c>
      <c r="G342" s="264">
        <v>1.0132559350168759</v>
      </c>
      <c r="H342" s="262"/>
      <c r="I342" s="262"/>
      <c r="J342" t="b">
        <v>1</v>
      </c>
      <c r="K342" s="12" t="s">
        <v>22</v>
      </c>
      <c r="L342" s="259" t="s">
        <v>92</v>
      </c>
      <c r="M342" s="377">
        <v>4.8118848383187114</v>
      </c>
      <c r="N342" s="377">
        <v>5.7911863831392072</v>
      </c>
      <c r="O342" s="377">
        <v>4.3369652534698586</v>
      </c>
      <c r="P342" s="377">
        <v>4.3121879826722163</v>
      </c>
      <c r="Q342" s="377">
        <v>4.1700673219412838</v>
      </c>
      <c r="R342" s="262"/>
      <c r="S342" s="262"/>
    </row>
    <row r="343" spans="1:19">
      <c r="A343" s="12" t="s">
        <v>22</v>
      </c>
      <c r="B343" s="259" t="s">
        <v>54</v>
      </c>
      <c r="C343" s="264">
        <v>1.4458842789006556</v>
      </c>
      <c r="D343" s="264">
        <v>1.7460048691359407</v>
      </c>
      <c r="E343" s="264">
        <v>1.7400275177290305</v>
      </c>
      <c r="F343" s="264">
        <v>1.7353254561791309</v>
      </c>
      <c r="G343" s="264">
        <v>1.6416771715292762</v>
      </c>
      <c r="H343" s="262"/>
      <c r="I343" s="262"/>
      <c r="J343" t="b">
        <v>1</v>
      </c>
      <c r="K343" s="12" t="s">
        <v>22</v>
      </c>
      <c r="L343" s="259" t="s">
        <v>54</v>
      </c>
      <c r="M343" s="377">
        <v>6.5200800958395675</v>
      </c>
      <c r="N343" s="377">
        <v>8.8870684633709125</v>
      </c>
      <c r="O343" s="377">
        <v>6.6849560591137163</v>
      </c>
      <c r="P343" s="377">
        <v>6.8812209646859701</v>
      </c>
      <c r="Q343" s="377">
        <v>6.7563426865663612</v>
      </c>
      <c r="R343" s="262"/>
      <c r="S343" s="262"/>
    </row>
    <row r="344" spans="1:19">
      <c r="K344" s="80"/>
      <c r="L344" s="80"/>
      <c r="M344" s="80"/>
    </row>
    <row r="345" spans="1:19">
      <c r="K345" s="80"/>
      <c r="L345" s="80"/>
      <c r="M345" s="275"/>
    </row>
    <row r="346" spans="1:19">
      <c r="K346" s="80"/>
      <c r="M346" s="80"/>
    </row>
    <row r="347" spans="1:19">
      <c r="K347" s="76" t="s">
        <v>242</v>
      </c>
      <c r="L347" s="76" t="s">
        <v>243</v>
      </c>
      <c r="M347" s="80"/>
      <c r="N347" s="80"/>
    </row>
    <row r="348" spans="1:19">
      <c r="C348" s="680"/>
      <c r="D348" s="680"/>
      <c r="E348" s="680"/>
      <c r="F348" s="680"/>
      <c r="G348" s="680"/>
      <c r="J348" s="265"/>
      <c r="K348" s="80"/>
      <c r="L348" s="267"/>
      <c r="M348" s="80"/>
      <c r="N348" s="80"/>
    </row>
    <row r="349" spans="1:19">
      <c r="C349" s="265"/>
      <c r="D349" s="265"/>
      <c r="E349" s="265"/>
      <c r="F349" s="265"/>
      <c r="G349" s="265"/>
      <c r="J349" s="265"/>
      <c r="K349" s="47" t="s">
        <v>6</v>
      </c>
      <c r="L349" s="260" t="s">
        <v>3</v>
      </c>
      <c r="M349" s="132">
        <v>2022</v>
      </c>
      <c r="N349" s="133">
        <v>2023</v>
      </c>
      <c r="O349" s="133">
        <v>2024</v>
      </c>
      <c r="P349" s="133">
        <v>2025</v>
      </c>
      <c r="Q349" s="133">
        <v>2026</v>
      </c>
      <c r="R349" s="133">
        <v>2027</v>
      </c>
      <c r="S349" s="133">
        <v>2028</v>
      </c>
    </row>
    <row r="350" spans="1:19">
      <c r="J350" s="265"/>
      <c r="K350" s="12" t="s">
        <v>19</v>
      </c>
      <c r="L350" s="259" t="s">
        <v>70</v>
      </c>
      <c r="M350" s="262"/>
      <c r="N350" s="262"/>
      <c r="O350" s="377">
        <v>1.8398310084852172</v>
      </c>
      <c r="P350" s="377">
        <v>1.8237776248181818</v>
      </c>
      <c r="Q350" s="377">
        <v>1.7825875804757227</v>
      </c>
      <c r="R350" s="377">
        <v>1.7803262780730731</v>
      </c>
      <c r="S350" s="377">
        <v>1.8149236167993124</v>
      </c>
    </row>
    <row r="351" spans="1:19">
      <c r="J351" s="265"/>
      <c r="K351" s="12" t="s">
        <v>19</v>
      </c>
      <c r="L351" s="259" t="s">
        <v>71</v>
      </c>
      <c r="M351" s="262"/>
      <c r="N351" s="262"/>
      <c r="O351" s="377">
        <v>1.75263264289427</v>
      </c>
      <c r="P351" s="377">
        <v>1.8516117536207817</v>
      </c>
      <c r="Q351" s="377">
        <v>1.7757296589257749</v>
      </c>
      <c r="R351" s="377">
        <v>1.6392026398015112</v>
      </c>
      <c r="S351" s="377">
        <v>1.4637447957110754</v>
      </c>
    </row>
    <row r="352" spans="1:19">
      <c r="J352" s="265"/>
      <c r="K352" s="12" t="s">
        <v>19</v>
      </c>
      <c r="L352" s="259" t="s">
        <v>72</v>
      </c>
      <c r="M352" s="262"/>
      <c r="N352" s="262"/>
      <c r="O352" s="377">
        <v>2.3714425743239986</v>
      </c>
      <c r="P352" s="377">
        <v>2.4519246493478919</v>
      </c>
      <c r="Q352" s="377">
        <v>2.1888094507421769</v>
      </c>
      <c r="R352" s="377">
        <v>2.0101353111877858</v>
      </c>
      <c r="S352" s="377">
        <v>1.739920410708891</v>
      </c>
    </row>
    <row r="353" spans="10:19">
      <c r="J353" s="265"/>
      <c r="K353" s="12" t="s">
        <v>19</v>
      </c>
      <c r="L353" s="259" t="s">
        <v>52</v>
      </c>
      <c r="M353" s="262"/>
      <c r="N353" s="262"/>
      <c r="O353" s="377">
        <v>2.5143310940304695</v>
      </c>
      <c r="P353" s="377">
        <v>2.7868113855460286</v>
      </c>
      <c r="Q353" s="377">
        <v>3.4410024654954543</v>
      </c>
      <c r="R353" s="377">
        <v>3.4725909188871191</v>
      </c>
      <c r="S353" s="377">
        <v>3.4158709805604546</v>
      </c>
    </row>
    <row r="354" spans="10:19">
      <c r="J354" s="265"/>
      <c r="K354" s="12" t="s">
        <v>19</v>
      </c>
      <c r="L354" s="259" t="s">
        <v>73</v>
      </c>
      <c r="M354" s="262"/>
      <c r="N354" s="262"/>
      <c r="O354" s="377">
        <v>1.6743360640662055</v>
      </c>
      <c r="P354" s="377">
        <v>1.7184911928245463</v>
      </c>
      <c r="Q354" s="377">
        <v>2.115017437590637</v>
      </c>
      <c r="R354" s="377">
        <v>2.2232729677632985</v>
      </c>
      <c r="S354" s="377">
        <v>2.2664771719118035</v>
      </c>
    </row>
    <row r="355" spans="10:19">
      <c r="J355" s="265"/>
      <c r="K355" s="12" t="s">
        <v>19</v>
      </c>
      <c r="L355" s="259" t="s">
        <v>74</v>
      </c>
      <c r="M355" s="262"/>
      <c r="N355" s="262"/>
      <c r="O355" s="377">
        <v>2.585799772614493</v>
      </c>
      <c r="P355" s="377">
        <v>2.086335002809296</v>
      </c>
      <c r="Q355" s="377">
        <v>2.4270024234608338</v>
      </c>
      <c r="R355" s="377">
        <v>2.457544821873467</v>
      </c>
      <c r="S355" s="377">
        <v>2.3522062244724271</v>
      </c>
    </row>
    <row r="356" spans="10:19">
      <c r="J356" s="265"/>
      <c r="K356" s="12" t="s">
        <v>19</v>
      </c>
      <c r="L356" s="259" t="s">
        <v>75</v>
      </c>
      <c r="M356" s="262"/>
      <c r="N356" s="262"/>
      <c r="O356" s="377">
        <v>1.9744881932259173</v>
      </c>
      <c r="P356" s="377">
        <v>2.0384274826320303</v>
      </c>
      <c r="Q356" s="377">
        <v>1.6444105292916982</v>
      </c>
      <c r="R356" s="377">
        <v>1.7007134800189891</v>
      </c>
      <c r="S356" s="377">
        <v>1.7313243173420252</v>
      </c>
    </row>
    <row r="357" spans="10:19">
      <c r="J357" s="265"/>
      <c r="K357" s="12" t="s">
        <v>19</v>
      </c>
      <c r="L357" s="259" t="s">
        <v>76</v>
      </c>
      <c r="M357" s="262"/>
      <c r="N357" s="262"/>
      <c r="O357" s="377">
        <v>1.745513507526631</v>
      </c>
      <c r="P357" s="377">
        <v>1.8199636142529434</v>
      </c>
      <c r="Q357" s="377">
        <v>1.8660450722732287</v>
      </c>
      <c r="R357" s="377">
        <v>1.8908486958824362</v>
      </c>
      <c r="S357" s="377">
        <v>1.8935122363282326</v>
      </c>
    </row>
    <row r="358" spans="10:19">
      <c r="J358" s="265"/>
      <c r="K358" s="12" t="s">
        <v>19</v>
      </c>
      <c r="L358" s="259" t="s">
        <v>77</v>
      </c>
      <c r="M358" s="262"/>
      <c r="N358" s="262"/>
      <c r="O358" s="377">
        <v>1.1357994671005207</v>
      </c>
      <c r="P358" s="377">
        <v>1.2947841866265253</v>
      </c>
      <c r="Q358" s="377">
        <v>1.0385936132190317</v>
      </c>
      <c r="R358" s="377">
        <v>1.004570904674108</v>
      </c>
      <c r="S358" s="377">
        <v>0.9637754782039698</v>
      </c>
    </row>
    <row r="359" spans="10:19">
      <c r="J359" s="265"/>
      <c r="K359" s="12" t="s">
        <v>19</v>
      </c>
      <c r="L359" s="259" t="s">
        <v>50</v>
      </c>
      <c r="M359" s="262"/>
      <c r="N359" s="262"/>
      <c r="O359" s="377">
        <v>3.2704639786969829</v>
      </c>
      <c r="P359" s="377">
        <v>3.5724918222115978</v>
      </c>
      <c r="Q359" s="377">
        <v>3.3961046345824526</v>
      </c>
      <c r="R359" s="377">
        <v>3.0367723793084607</v>
      </c>
      <c r="S359" s="377">
        <v>2.5440089576318314</v>
      </c>
    </row>
    <row r="360" spans="10:19">
      <c r="J360" s="265"/>
      <c r="K360" s="12" t="s">
        <v>19</v>
      </c>
      <c r="L360" s="259" t="s">
        <v>51</v>
      </c>
      <c r="M360" s="262"/>
      <c r="N360" s="262"/>
      <c r="O360" s="377">
        <v>2.7654416314532897</v>
      </c>
      <c r="P360" s="377">
        <v>2.787374244193392</v>
      </c>
      <c r="Q360" s="377">
        <v>2.6848367193546099</v>
      </c>
      <c r="R360" s="377">
        <v>2.3624090484814011</v>
      </c>
      <c r="S360" s="377">
        <v>2.0229379238794829</v>
      </c>
    </row>
    <row r="361" spans="10:19">
      <c r="J361" s="265"/>
      <c r="K361" s="12" t="s">
        <v>19</v>
      </c>
      <c r="L361" s="259" t="s">
        <v>78</v>
      </c>
      <c r="M361" s="262"/>
      <c r="N361" s="262"/>
      <c r="O361" s="377">
        <v>2.9864835145554238</v>
      </c>
      <c r="P361" s="377">
        <v>3.0736130890978406</v>
      </c>
      <c r="Q361" s="377">
        <v>2.9756694653355429</v>
      </c>
      <c r="R361" s="377">
        <v>2.5846029231003516</v>
      </c>
      <c r="S361" s="377">
        <v>2.4412383359229408</v>
      </c>
    </row>
    <row r="362" spans="10:19">
      <c r="J362" s="265"/>
      <c r="K362" s="12" t="s">
        <v>19</v>
      </c>
      <c r="L362" s="259" t="s">
        <v>79</v>
      </c>
      <c r="M362" s="262"/>
      <c r="N362" s="262"/>
      <c r="O362" s="377">
        <v>1.2048580409537324</v>
      </c>
      <c r="P362" s="377">
        <v>1.1807224478941918</v>
      </c>
      <c r="Q362" s="377">
        <v>1.1662840966602068</v>
      </c>
      <c r="R362" s="377">
        <v>0.99030020684348019</v>
      </c>
      <c r="S362" s="377">
        <v>1.0112786703169927</v>
      </c>
    </row>
    <row r="363" spans="10:19">
      <c r="J363" s="265"/>
      <c r="K363" s="12" t="s">
        <v>19</v>
      </c>
      <c r="L363" s="259" t="s">
        <v>80</v>
      </c>
      <c r="M363" s="262"/>
      <c r="N363" s="262"/>
      <c r="O363" s="377">
        <v>1.7337791731731325</v>
      </c>
      <c r="P363" s="377">
        <v>1.8493007716770034</v>
      </c>
      <c r="Q363" s="377">
        <v>1.8170041425543111</v>
      </c>
      <c r="R363" s="377">
        <v>1.5195712571000737</v>
      </c>
      <c r="S363" s="377">
        <v>1.4586138546390846</v>
      </c>
    </row>
    <row r="364" spans="10:19">
      <c r="J364" s="265"/>
      <c r="K364" s="12" t="s">
        <v>25</v>
      </c>
      <c r="L364" s="259" t="s">
        <v>81</v>
      </c>
      <c r="M364" s="377">
        <v>1.9632205955917676</v>
      </c>
      <c r="N364" s="377">
        <v>2.1672613786001209</v>
      </c>
      <c r="O364" s="377">
        <v>2.3024673470192871</v>
      </c>
      <c r="P364" s="377">
        <v>2.3444624873769926</v>
      </c>
      <c r="Q364" s="377">
        <v>2.3986529508030836</v>
      </c>
      <c r="R364" s="262"/>
      <c r="S364" s="262"/>
    </row>
    <row r="365" spans="10:19">
      <c r="J365" s="265"/>
      <c r="K365" s="12" t="s">
        <v>25</v>
      </c>
      <c r="L365" s="259" t="s">
        <v>82</v>
      </c>
      <c r="M365" s="377">
        <v>1.4154348968907049</v>
      </c>
      <c r="N365" s="377">
        <v>1.5662676937018727</v>
      </c>
      <c r="O365" s="377">
        <v>1.6715009394146803</v>
      </c>
      <c r="P365" s="377">
        <v>1.7033672229291157</v>
      </c>
      <c r="Q365" s="377">
        <v>1.743484130252968</v>
      </c>
      <c r="R365" s="262"/>
      <c r="S365" s="262"/>
    </row>
    <row r="366" spans="10:19">
      <c r="J366" s="265"/>
      <c r="K366" s="12" t="s">
        <v>25</v>
      </c>
      <c r="L366" s="259" t="s">
        <v>83</v>
      </c>
      <c r="M366" s="377">
        <v>1.0482889554032562</v>
      </c>
      <c r="N366" s="377">
        <v>1.158482692883793</v>
      </c>
      <c r="O366" s="377">
        <v>1.2325197872381202</v>
      </c>
      <c r="P366" s="377">
        <v>1.2526211772185682</v>
      </c>
      <c r="Q366" s="377">
        <v>1.2871247142011506</v>
      </c>
      <c r="R366" s="262"/>
      <c r="S366" s="262"/>
    </row>
    <row r="367" spans="10:19">
      <c r="J367" s="265"/>
      <c r="K367" s="12" t="s">
        <v>25</v>
      </c>
      <c r="L367" s="259" t="s">
        <v>84</v>
      </c>
      <c r="M367" s="377">
        <v>1.3656233450435906</v>
      </c>
      <c r="N367" s="377">
        <v>1.522305799657151</v>
      </c>
      <c r="O367" s="377">
        <v>1.6154740955142031</v>
      </c>
      <c r="P367" s="377">
        <v>1.6338366002261646</v>
      </c>
      <c r="Q367" s="377">
        <v>1.6676567907388946</v>
      </c>
      <c r="R367" s="262"/>
      <c r="S367" s="262"/>
    </row>
    <row r="368" spans="10:19">
      <c r="J368" s="265"/>
      <c r="K368" s="12" t="s">
        <v>25</v>
      </c>
      <c r="L368" s="259" t="s">
        <v>4</v>
      </c>
      <c r="M368" s="377">
        <v>1.3427015677739234</v>
      </c>
      <c r="N368" s="377">
        <v>1.4872302956408134</v>
      </c>
      <c r="O368" s="377">
        <v>1.6342315005342658</v>
      </c>
      <c r="P368" s="377">
        <v>1.6890826461512323</v>
      </c>
      <c r="Q368" s="377">
        <v>1.7460526088691439</v>
      </c>
      <c r="R368" s="262"/>
      <c r="S368" s="262"/>
    </row>
    <row r="369" spans="2:19">
      <c r="J369" s="265"/>
      <c r="K369" s="12" t="s">
        <v>25</v>
      </c>
      <c r="L369" s="259" t="s">
        <v>85</v>
      </c>
      <c r="M369" s="377">
        <v>1.0243759516770621</v>
      </c>
      <c r="N369" s="377">
        <v>1.1629981662468019</v>
      </c>
      <c r="O369" s="377">
        <v>1.2478215259600771</v>
      </c>
      <c r="P369" s="377">
        <v>1.2758240665148253</v>
      </c>
      <c r="Q369" s="377">
        <v>1.3133402129150749</v>
      </c>
      <c r="R369" s="262"/>
      <c r="S369" s="262"/>
    </row>
    <row r="370" spans="2:19">
      <c r="J370" s="265"/>
      <c r="K370" s="12" t="s">
        <v>25</v>
      </c>
      <c r="L370" s="259" t="s">
        <v>86</v>
      </c>
      <c r="M370" s="377">
        <v>2.1593068541225939</v>
      </c>
      <c r="N370" s="377">
        <v>2.3912596021463526</v>
      </c>
      <c r="O370" s="377">
        <v>2.5838942643770193</v>
      </c>
      <c r="P370" s="377">
        <v>2.6578606188294707</v>
      </c>
      <c r="Q370" s="377">
        <v>2.7607706524495139</v>
      </c>
      <c r="R370" s="262"/>
      <c r="S370" s="262"/>
    </row>
    <row r="371" spans="2:19">
      <c r="J371" s="265"/>
      <c r="K371" s="12" t="s">
        <v>25</v>
      </c>
      <c r="L371" s="259" t="s">
        <v>87</v>
      </c>
      <c r="M371" s="377">
        <v>1.3837048806801149</v>
      </c>
      <c r="N371" s="377">
        <v>1.5110032476208646</v>
      </c>
      <c r="O371" s="377">
        <v>1.604764557377345</v>
      </c>
      <c r="P371" s="377">
        <v>1.6642713822419479</v>
      </c>
      <c r="Q371" s="377">
        <v>1.7345042573089728</v>
      </c>
      <c r="R371" s="263"/>
      <c r="S371" s="263"/>
    </row>
    <row r="372" spans="2:19">
      <c r="J372" s="265"/>
      <c r="K372" s="12" t="s">
        <v>27</v>
      </c>
      <c r="L372" s="259" t="s">
        <v>88</v>
      </c>
      <c r="M372" s="377">
        <v>2.5469899852789801</v>
      </c>
      <c r="N372" s="377">
        <v>2.9844468187858495</v>
      </c>
      <c r="O372" s="377">
        <v>3.2221120742347158</v>
      </c>
      <c r="P372" s="377">
        <v>3.0716844725293089</v>
      </c>
      <c r="Q372" s="377">
        <v>3.1389950566647689</v>
      </c>
      <c r="R372" s="262"/>
      <c r="S372" s="262"/>
    </row>
    <row r="373" spans="2:19">
      <c r="J373" s="265"/>
      <c r="K373" s="12" t="s">
        <v>27</v>
      </c>
      <c r="L373" s="259" t="s">
        <v>89</v>
      </c>
      <c r="M373" s="377">
        <v>0.37587859567650633</v>
      </c>
      <c r="N373" s="377">
        <v>0.40368849094404946</v>
      </c>
      <c r="O373" s="377">
        <v>0.4518990873549415</v>
      </c>
      <c r="P373" s="377">
        <v>0.43699280499141946</v>
      </c>
      <c r="Q373" s="377">
        <v>0.41468159354782058</v>
      </c>
      <c r="R373" s="262"/>
      <c r="S373" s="262"/>
    </row>
    <row r="374" spans="2:19">
      <c r="J374" s="265"/>
      <c r="K374" s="12" t="s">
        <v>27</v>
      </c>
      <c r="L374" s="259" t="s">
        <v>90</v>
      </c>
      <c r="M374" s="377">
        <v>2.9228685809554871</v>
      </c>
      <c r="N374" s="377">
        <v>3.3881353097298992</v>
      </c>
      <c r="O374" s="377">
        <v>3.6740111615896573</v>
      </c>
      <c r="P374" s="377">
        <v>3.5086772775207287</v>
      </c>
      <c r="Q374" s="377">
        <v>3.5536766502125898</v>
      </c>
      <c r="R374" s="262"/>
      <c r="S374" s="262"/>
    </row>
    <row r="375" spans="2:19">
      <c r="K375" s="12" t="s">
        <v>22</v>
      </c>
      <c r="L375" s="259" t="s">
        <v>91</v>
      </c>
      <c r="M375" s="377">
        <v>6.1293581747002444</v>
      </c>
      <c r="N375" s="377">
        <v>6.7642533754309806</v>
      </c>
      <c r="O375" s="377">
        <v>6.9742456624091336</v>
      </c>
      <c r="P375" s="377">
        <v>6.9150406486602174</v>
      </c>
      <c r="Q375" s="377">
        <v>6.9565208856243812</v>
      </c>
      <c r="R375" s="262"/>
      <c r="S375" s="262"/>
    </row>
    <row r="376" spans="2:19">
      <c r="I376" s="265"/>
      <c r="K376" s="12" t="s">
        <v>29</v>
      </c>
      <c r="L376" s="259" t="s">
        <v>29</v>
      </c>
      <c r="M376" s="377">
        <v>0.84161826794843342</v>
      </c>
      <c r="N376" s="377">
        <v>0.97161847924113942</v>
      </c>
      <c r="O376" s="377">
        <v>1.0696661054819308</v>
      </c>
      <c r="P376" s="377">
        <v>1.1488234611379704</v>
      </c>
      <c r="Q376" s="377">
        <v>1.2200282055046261</v>
      </c>
      <c r="R376" s="262"/>
      <c r="S376" s="262"/>
    </row>
    <row r="377" spans="2:19">
      <c r="I377" s="265"/>
      <c r="K377" s="12" t="s">
        <v>22</v>
      </c>
      <c r="L377" s="259" t="s">
        <v>92</v>
      </c>
      <c r="M377" s="377">
        <v>1.1287137275068582</v>
      </c>
      <c r="N377" s="377">
        <v>1.3584264355511719</v>
      </c>
      <c r="O377" s="377">
        <v>1.4456550844899529</v>
      </c>
      <c r="P377" s="377">
        <v>1.4373959942240722</v>
      </c>
      <c r="Q377" s="377">
        <v>1.3900224406470947</v>
      </c>
      <c r="R377" s="262"/>
      <c r="S377" s="262"/>
    </row>
    <row r="378" spans="2:19">
      <c r="I378" s="265"/>
      <c r="K378" s="12" t="s">
        <v>22</v>
      </c>
      <c r="L378" s="259" t="s">
        <v>54</v>
      </c>
      <c r="M378" s="377">
        <v>1.5294015039623674</v>
      </c>
      <c r="N378" s="377">
        <v>2.0846209975808314</v>
      </c>
      <c r="O378" s="377">
        <v>2.2283186863712388</v>
      </c>
      <c r="P378" s="377">
        <v>2.29374032156199</v>
      </c>
      <c r="Q378" s="377">
        <v>2.2521142288554539</v>
      </c>
      <c r="R378" s="262"/>
      <c r="S378" s="262"/>
    </row>
    <row r="379" spans="2:19">
      <c r="I379" s="265"/>
      <c r="K379" s="80"/>
      <c r="L379" s="80"/>
      <c r="M379" s="80"/>
    </row>
    <row r="380" spans="2:19">
      <c r="I380" s="265"/>
    </row>
    <row r="381" spans="2:19">
      <c r="I381" s="265"/>
    </row>
    <row r="382" spans="2:19">
      <c r="I382" s="265"/>
    </row>
    <row r="383" spans="2:19">
      <c r="I383" s="265"/>
    </row>
    <row r="384" spans="2:19">
      <c r="B384" s="1" t="s">
        <v>244</v>
      </c>
    </row>
    <row r="386" spans="2:3">
      <c r="B386" s="206" t="s">
        <v>81</v>
      </c>
      <c r="C386" s="206">
        <v>0.34</v>
      </c>
    </row>
    <row r="387" spans="2:3">
      <c r="B387" s="206" t="s">
        <v>82</v>
      </c>
      <c r="C387" s="206">
        <v>0.24</v>
      </c>
    </row>
    <row r="388" spans="2:3">
      <c r="B388" s="206" t="s">
        <v>84</v>
      </c>
      <c r="C388" s="206">
        <v>0.24</v>
      </c>
    </row>
    <row r="389" spans="2:3">
      <c r="B389" s="206" t="s">
        <v>83</v>
      </c>
      <c r="C389" s="206">
        <v>0.18</v>
      </c>
    </row>
    <row r="390" spans="2:3">
      <c r="B390" s="206" t="s">
        <v>70</v>
      </c>
      <c r="C390" s="732">
        <v>1</v>
      </c>
    </row>
    <row r="391" spans="2:3">
      <c r="B391" s="206" t="s">
        <v>51</v>
      </c>
      <c r="C391" s="732">
        <v>1</v>
      </c>
    </row>
    <row r="392" spans="2:3">
      <c r="B392" s="206" t="s">
        <v>79</v>
      </c>
      <c r="C392" s="732">
        <v>1</v>
      </c>
    </row>
    <row r="393" spans="2:3">
      <c r="B393" s="206" t="s">
        <v>80</v>
      </c>
      <c r="C393" s="732">
        <v>1</v>
      </c>
    </row>
    <row r="394" spans="2:3">
      <c r="B394" s="206" t="s">
        <v>78</v>
      </c>
      <c r="C394" s="732">
        <v>1</v>
      </c>
    </row>
    <row r="395" spans="2:3">
      <c r="B395" s="206" t="s">
        <v>221</v>
      </c>
      <c r="C395" s="732">
        <v>1</v>
      </c>
    </row>
    <row r="396" spans="2:3">
      <c r="B396" s="206" t="s">
        <v>89</v>
      </c>
      <c r="C396" s="732">
        <v>1</v>
      </c>
    </row>
    <row r="397" spans="2:3">
      <c r="B397" s="206" t="s">
        <v>88</v>
      </c>
      <c r="C397" s="732">
        <v>1</v>
      </c>
    </row>
    <row r="398" spans="2:3">
      <c r="B398" s="206" t="s">
        <v>90</v>
      </c>
      <c r="C398" s="732">
        <v>1</v>
      </c>
    </row>
    <row r="399" spans="2:3">
      <c r="B399" s="206" t="s">
        <v>4</v>
      </c>
      <c r="C399" s="732">
        <v>1</v>
      </c>
    </row>
    <row r="400" spans="2:3">
      <c r="B400" s="206" t="s">
        <v>71</v>
      </c>
      <c r="C400" s="732">
        <v>1</v>
      </c>
    </row>
    <row r="401" spans="2:3">
      <c r="B401" s="206" t="s">
        <v>72</v>
      </c>
      <c r="C401" s="732">
        <v>1</v>
      </c>
    </row>
    <row r="402" spans="2:3">
      <c r="B402" s="206" t="s">
        <v>85</v>
      </c>
      <c r="C402" s="732">
        <v>1</v>
      </c>
    </row>
    <row r="403" spans="2:3">
      <c r="B403" s="206" t="s">
        <v>86</v>
      </c>
      <c r="C403" s="732">
        <v>1</v>
      </c>
    </row>
    <row r="404" spans="2:3">
      <c r="B404" s="206" t="s">
        <v>54</v>
      </c>
      <c r="C404" s="732">
        <v>1</v>
      </c>
    </row>
    <row r="405" spans="2:3">
      <c r="B405" s="206" t="s">
        <v>75</v>
      </c>
      <c r="C405" s="732">
        <v>1</v>
      </c>
    </row>
    <row r="406" spans="2:3">
      <c r="B406" s="206" t="s">
        <v>245</v>
      </c>
      <c r="C406" s="732">
        <v>1</v>
      </c>
    </row>
    <row r="407" spans="2:3">
      <c r="B407" s="206" t="s">
        <v>92</v>
      </c>
      <c r="C407" s="732">
        <v>1</v>
      </c>
    </row>
    <row r="408" spans="2:3">
      <c r="B408" s="206" t="s">
        <v>77</v>
      </c>
      <c r="C408" s="732">
        <v>1</v>
      </c>
    </row>
    <row r="409" spans="2:3">
      <c r="B409" s="206" t="s">
        <v>50</v>
      </c>
      <c r="C409" s="732">
        <v>1</v>
      </c>
    </row>
    <row r="410" spans="2:3">
      <c r="B410" s="206" t="s">
        <v>52</v>
      </c>
      <c r="C410" s="732">
        <v>1</v>
      </c>
    </row>
    <row r="411" spans="2:3">
      <c r="B411" s="206" t="s">
        <v>73</v>
      </c>
      <c r="C411" s="732">
        <v>1</v>
      </c>
    </row>
    <row r="412" spans="2:3">
      <c r="B412" s="206" t="s">
        <v>74</v>
      </c>
      <c r="C412" s="732">
        <v>1</v>
      </c>
    </row>
    <row r="413" spans="2:3">
      <c r="B413" s="206" t="s">
        <v>87</v>
      </c>
      <c r="C413" s="732">
        <v>1</v>
      </c>
    </row>
  </sheetData>
  <sortState xmlns:xlrd2="http://schemas.microsoft.com/office/spreadsheetml/2017/richdata2" ref="B386:C413">
    <sortCondition ref="B386:B413"/>
  </sortState>
  <mergeCells count="147">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s>
  <conditionalFormatting sqref="C97:I97">
    <cfRule type="expression" dxfId="87" priority="13">
      <formula>AND(#REF!="Actuals",#REF!="Forecast")</formula>
    </cfRule>
  </conditionalFormatting>
  <conditionalFormatting sqref="H61">
    <cfRule type="expression" dxfId="85" priority="18">
      <formula>AND(#REF!="Actuals",#REF!="Forecast")</formula>
    </cfRule>
  </conditionalFormatting>
  <conditionalFormatting sqref="H62:U62">
    <cfRule type="expression" dxfId="83" priority="6">
      <formula>AND(#REF!="Actuals",#REF!="Forecast")</formula>
    </cfRule>
  </conditionalFormatting>
  <conditionalFormatting sqref="O61">
    <cfRule type="expression" dxfId="80" priority="7">
      <formula>AND(#REF!="Actuals",#REF!="Forecast")</formula>
    </cfRule>
  </conditionalFormatting>
  <pageMargins left="0.7" right="0.7" top="0.75" bottom="0.75" header="0.3" footer="0.3"/>
  <pageSetup paperSize="9" orientation="portrait" r:id="rId1"/>
  <headerFooter>
    <oddHeader>&amp;C&amp;G</oddHeader>
    <oddFooter>&amp;C_x000D_&amp;1#&amp;"Calibri"&amp;10&amp;K000000 OFFICIAL-InternalOnly</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heetViews>
  <sheetFormatPr defaultRowHeight="13.5"/>
  <cols>
    <col min="1" max="1" width="8.3828125" customWidth="1"/>
    <col min="2" max="2" width="23.765625" customWidth="1"/>
    <col min="3" max="3" width="25.765625" customWidth="1"/>
    <col min="4" max="4" width="9.765625" customWidth="1"/>
  </cols>
  <sheetData>
    <row r="1" spans="1:13" ht="20">
      <c r="A1" s="740" t="s">
        <v>246</v>
      </c>
      <c r="B1" s="91"/>
      <c r="C1" s="91"/>
      <c r="D1" s="91"/>
      <c r="E1" s="91"/>
      <c r="F1" s="91"/>
      <c r="G1" s="91"/>
      <c r="H1" s="91"/>
      <c r="I1" s="8" t="s">
        <v>247</v>
      </c>
      <c r="J1" s="9"/>
      <c r="K1" s="9"/>
      <c r="L1" s="9"/>
      <c r="M1" s="9"/>
    </row>
    <row r="2" spans="1:13" ht="20">
      <c r="A2" s="742" t="str">
        <f>Licensee</f>
        <v>SSEH</v>
      </c>
      <c r="B2" s="91"/>
      <c r="C2" s="91"/>
      <c r="D2" s="91"/>
      <c r="E2" s="91"/>
      <c r="F2" s="91"/>
      <c r="G2" s="91"/>
      <c r="H2" s="91"/>
      <c r="I2" s="9"/>
      <c r="J2" s="9"/>
      <c r="K2" s="9"/>
      <c r="L2" s="9"/>
      <c r="M2" s="9"/>
    </row>
    <row r="3" spans="1:13" ht="20">
      <c r="A3" s="740">
        <f>Reporting_Year</f>
        <v>2026</v>
      </c>
      <c r="B3" s="91"/>
      <c r="C3" s="91"/>
      <c r="D3" s="91"/>
      <c r="E3" s="91"/>
      <c r="F3" s="91"/>
      <c r="G3" s="91"/>
      <c r="H3" s="91"/>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6" t="s">
        <v>249</v>
      </c>
      <c r="C8" s="216" t="s">
        <v>250</v>
      </c>
      <c r="D8" s="862" t="s">
        <v>251</v>
      </c>
      <c r="E8" s="863"/>
      <c r="F8" s="863"/>
      <c r="G8" s="863"/>
      <c r="H8" s="863"/>
      <c r="I8" s="4"/>
      <c r="J8" s="4"/>
      <c r="K8" s="4"/>
      <c r="L8" s="4"/>
      <c r="M8" s="4"/>
    </row>
    <row r="9" spans="1:13">
      <c r="A9" s="4"/>
      <c r="B9" s="217" t="s">
        <v>252</v>
      </c>
      <c r="C9" s="218"/>
      <c r="D9" s="860"/>
      <c r="E9" s="861"/>
      <c r="F9" s="861"/>
      <c r="G9" s="861"/>
      <c r="H9" s="861"/>
      <c r="I9" s="4"/>
      <c r="J9" s="4"/>
      <c r="K9" s="4"/>
      <c r="L9" s="4"/>
      <c r="M9" s="4"/>
    </row>
    <row r="10" spans="1:13">
      <c r="A10" s="4"/>
      <c r="B10" s="217" t="s">
        <v>253</v>
      </c>
      <c r="C10" s="218"/>
      <c r="D10" s="860"/>
      <c r="E10" s="861"/>
      <c r="F10" s="861"/>
      <c r="G10" s="861"/>
      <c r="H10" s="861"/>
      <c r="I10" s="4"/>
      <c r="J10" s="4"/>
      <c r="K10" s="4"/>
      <c r="L10" s="4"/>
      <c r="M10" s="4"/>
    </row>
    <row r="11" spans="1:13">
      <c r="A11" s="4"/>
      <c r="B11" s="217" t="s">
        <v>254</v>
      </c>
      <c r="C11" s="218"/>
      <c r="D11" s="860"/>
      <c r="E11" s="861"/>
      <c r="F11" s="861"/>
      <c r="G11" s="861"/>
      <c r="H11" s="861"/>
      <c r="I11" s="4"/>
      <c r="J11" s="4"/>
      <c r="K11" s="4"/>
      <c r="L11" s="4"/>
      <c r="M11" s="4"/>
    </row>
    <row r="12" spans="1:13">
      <c r="A12" s="4"/>
      <c r="B12" s="217" t="s">
        <v>255</v>
      </c>
      <c r="C12" s="218"/>
      <c r="D12" s="860"/>
      <c r="E12" s="861"/>
      <c r="F12" s="861"/>
      <c r="G12" s="861"/>
      <c r="H12" s="861"/>
      <c r="I12" s="4"/>
      <c r="J12" s="4"/>
      <c r="K12" s="4"/>
      <c r="L12" s="4"/>
      <c r="M12" s="4"/>
    </row>
    <row r="13" spans="1:13">
      <c r="A13" s="4"/>
      <c r="B13" s="217" t="s">
        <v>256</v>
      </c>
      <c r="C13" s="218"/>
      <c r="D13" s="860"/>
      <c r="E13" s="861"/>
      <c r="F13" s="861"/>
      <c r="G13" s="861"/>
      <c r="H13" s="861"/>
      <c r="I13" s="4"/>
      <c r="J13" s="4"/>
      <c r="K13" s="4"/>
      <c r="L13" s="4"/>
      <c r="M13" s="4"/>
    </row>
    <row r="14" spans="1:13">
      <c r="A14" s="4"/>
      <c r="B14" s="217" t="s">
        <v>257</v>
      </c>
      <c r="C14" s="218"/>
      <c r="D14" s="860"/>
      <c r="E14" s="861"/>
      <c r="F14" s="861"/>
      <c r="G14" s="861"/>
      <c r="H14" s="861"/>
      <c r="I14" s="4"/>
      <c r="J14" s="4"/>
      <c r="K14" s="4"/>
      <c r="L14" s="4"/>
      <c r="M14" s="4"/>
    </row>
    <row r="15" spans="1:13">
      <c r="A15" s="4"/>
      <c r="B15" s="217" t="s">
        <v>258</v>
      </c>
      <c r="C15" s="218"/>
      <c r="D15" s="860"/>
      <c r="E15" s="861"/>
      <c r="F15" s="861"/>
      <c r="G15" s="861"/>
      <c r="H15" s="861"/>
      <c r="I15" s="4"/>
      <c r="J15" s="4"/>
      <c r="K15" s="4"/>
      <c r="L15" s="4"/>
      <c r="M15" s="4"/>
    </row>
    <row r="16" spans="1:13">
      <c r="A16" s="4"/>
      <c r="B16" s="217" t="s">
        <v>259</v>
      </c>
      <c r="C16" s="218"/>
      <c r="D16" s="860"/>
      <c r="E16" s="861"/>
      <c r="F16" s="861"/>
      <c r="G16" s="861"/>
      <c r="H16" s="861"/>
      <c r="I16" s="4"/>
      <c r="J16" s="4"/>
      <c r="K16" s="4"/>
      <c r="L16" s="4"/>
      <c r="M16" s="4"/>
    </row>
    <row r="17" spans="1:13">
      <c r="A17" s="4"/>
      <c r="B17" s="217" t="s">
        <v>260</v>
      </c>
      <c r="C17" s="218"/>
      <c r="D17" s="860"/>
      <c r="E17" s="861"/>
      <c r="F17" s="861"/>
      <c r="G17" s="861"/>
      <c r="H17" s="861"/>
      <c r="I17" s="4"/>
      <c r="J17" s="4"/>
      <c r="K17" s="4"/>
      <c r="L17" s="4"/>
      <c r="M17" s="4"/>
    </row>
    <row r="18" spans="1:13">
      <c r="A18" s="4"/>
      <c r="B18" s="217" t="s">
        <v>261</v>
      </c>
      <c r="C18" s="218"/>
      <c r="D18" s="860"/>
      <c r="E18" s="861"/>
      <c r="F18" s="861"/>
      <c r="G18" s="861"/>
      <c r="H18" s="861"/>
      <c r="I18" s="4"/>
      <c r="J18" s="4"/>
      <c r="K18" s="4"/>
      <c r="L18" s="4"/>
      <c r="M18" s="4"/>
    </row>
    <row r="19" spans="1:13">
      <c r="A19" s="4"/>
      <c r="B19" s="4"/>
      <c r="C19" s="4"/>
      <c r="D19" s="4"/>
      <c r="E19" s="4"/>
      <c r="F19" s="4"/>
      <c r="G19" s="4"/>
      <c r="H19" s="4"/>
      <c r="I19" s="4"/>
      <c r="J19" s="4"/>
      <c r="K19" s="4"/>
      <c r="L19" s="4"/>
      <c r="M19" s="4"/>
    </row>
    <row r="20" spans="1:13">
      <c r="A20" s="4"/>
      <c r="B20" s="33"/>
      <c r="C20" s="4"/>
      <c r="D20" s="4"/>
      <c r="E20" s="4"/>
      <c r="F20" s="4"/>
      <c r="G20" s="4"/>
      <c r="H20" s="4"/>
      <c r="I20" s="4"/>
      <c r="J20" s="4"/>
      <c r="K20" s="4"/>
      <c r="L20" s="4"/>
    </row>
    <row r="21" spans="1:13">
      <c r="A21" s="4"/>
      <c r="B21" s="46" t="s">
        <v>262</v>
      </c>
      <c r="C21" s="4"/>
      <c r="D21" s="4"/>
      <c r="E21" s="4"/>
      <c r="F21" s="4"/>
      <c r="G21" s="4"/>
      <c r="H21" s="4"/>
      <c r="I21" s="4"/>
      <c r="J21" s="4"/>
      <c r="K21" s="4"/>
      <c r="L21" s="4"/>
    </row>
    <row r="22" spans="1:13">
      <c r="A22" s="4"/>
      <c r="B22" s="46" t="s">
        <v>263</v>
      </c>
      <c r="C22" s="4"/>
      <c r="D22" s="4"/>
      <c r="E22" s="4"/>
      <c r="F22" s="4"/>
      <c r="G22" s="4"/>
      <c r="H22" s="4"/>
      <c r="I22" s="4"/>
      <c r="J22" s="4"/>
      <c r="K22" s="4"/>
      <c r="L22" s="4"/>
    </row>
    <row r="23" spans="1:13">
      <c r="A23" s="4"/>
      <c r="B23" s="46" t="s">
        <v>264</v>
      </c>
      <c r="C23" s="4"/>
      <c r="D23" s="4"/>
      <c r="E23" s="4"/>
      <c r="F23" s="4"/>
      <c r="G23" s="4"/>
      <c r="H23" s="4"/>
      <c r="I23" s="4"/>
      <c r="J23" s="4"/>
      <c r="K23" s="4"/>
      <c r="L23" s="4"/>
    </row>
    <row r="24" spans="1:13">
      <c r="B24" s="46" t="s">
        <v>265</v>
      </c>
    </row>
    <row r="25" spans="1:13">
      <c r="B25" s="46" t="s">
        <v>266</v>
      </c>
    </row>
    <row r="26" spans="1:13">
      <c r="B26" s="46" t="s">
        <v>267</v>
      </c>
    </row>
    <row r="27" spans="1:13">
      <c r="B27" s="46" t="s">
        <v>268</v>
      </c>
    </row>
    <row r="28" spans="1:13">
      <c r="B28" s="46" t="s">
        <v>269</v>
      </c>
    </row>
    <row r="29" spans="1:13">
      <c r="B29" s="46" t="s">
        <v>270</v>
      </c>
    </row>
    <row r="30" spans="1:13">
      <c r="B30" s="46" t="s">
        <v>271</v>
      </c>
    </row>
    <row r="31" spans="1:13">
      <c r="B31" s="184" t="s">
        <v>272</v>
      </c>
    </row>
    <row r="32" spans="1:13">
      <c r="B32" s="46" t="s">
        <v>273</v>
      </c>
    </row>
    <row r="33" spans="2:5">
      <c r="B33" s="46" t="s">
        <v>274</v>
      </c>
    </row>
    <row r="34" spans="2:5">
      <c r="B34" s="46" t="s">
        <v>275</v>
      </c>
    </row>
    <row r="35" spans="2:5">
      <c r="B35" s="46" t="s">
        <v>276</v>
      </c>
      <c r="E35" s="46"/>
    </row>
    <row r="36" spans="2:5">
      <c r="B36" s="46" t="s">
        <v>277</v>
      </c>
    </row>
    <row r="37" spans="2:5">
      <c r="B37" s="46" t="s">
        <v>278</v>
      </c>
    </row>
    <row r="38" spans="2:5">
      <c r="B38" s="46" t="s">
        <v>279</v>
      </c>
    </row>
    <row r="39" spans="2:5">
      <c r="B39" s="46" t="s">
        <v>280</v>
      </c>
    </row>
  </sheetData>
  <mergeCells count="11">
    <mergeCell ref="D13:H13"/>
    <mergeCell ref="D8:H8"/>
    <mergeCell ref="D9:H9"/>
    <mergeCell ref="D10:H10"/>
    <mergeCell ref="D11:H11"/>
    <mergeCell ref="D12:H12"/>
    <mergeCell ref="D14:H14"/>
    <mergeCell ref="D15:H15"/>
    <mergeCell ref="D16:H16"/>
    <mergeCell ref="D17:H17"/>
    <mergeCell ref="D18:H18"/>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Header>&amp;C&amp;G</oddHeader>
    <oddFooter>&amp;C_x000D_&amp;1#&amp;"Calibri"&amp;10&amp;K000000 OFFICIAL-InternalOnly</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election activeCell="A2" sqref="A2"/>
    </sheetView>
  </sheetViews>
  <sheetFormatPr defaultRowHeight="13.5"/>
  <cols>
    <col min="1" max="1" width="9.765625" customWidth="1"/>
    <col min="2" max="2" width="21.765625" customWidth="1"/>
    <col min="3" max="3" width="142.15234375" customWidth="1"/>
    <col min="4" max="4" width="18.84375" customWidth="1"/>
    <col min="5" max="5" width="35.4609375" customWidth="1"/>
    <col min="6" max="6" width="41.765625" customWidth="1"/>
  </cols>
  <sheetData>
    <row r="1" spans="1:10" ht="20">
      <c r="A1" s="6" t="s">
        <v>281</v>
      </c>
      <c r="B1" s="6"/>
      <c r="C1" s="6"/>
      <c r="D1" s="6"/>
      <c r="E1" s="6"/>
    </row>
    <row r="2" spans="1:10" ht="20">
      <c r="A2" s="742" t="str">
        <f>Licensee</f>
        <v>SSEH</v>
      </c>
      <c r="B2" s="6"/>
      <c r="C2" s="6"/>
      <c r="D2" s="6"/>
      <c r="E2" s="6"/>
    </row>
    <row r="3" spans="1:10" ht="20">
      <c r="A3" s="740">
        <f>Reporting_Year</f>
        <v>2026</v>
      </c>
      <c r="B3" s="6"/>
      <c r="C3" s="6"/>
      <c r="D3" s="6"/>
      <c r="E3" s="6"/>
    </row>
    <row r="4" spans="1:10" ht="20">
      <c r="A4" s="83"/>
      <c r="B4" s="83"/>
      <c r="C4" s="83"/>
      <c r="D4" s="83"/>
      <c r="E4" s="83"/>
    </row>
    <row r="5" spans="1:10" ht="14">
      <c r="A5" s="250" t="s">
        <v>282</v>
      </c>
      <c r="B5" s="251" t="s">
        <v>283</v>
      </c>
      <c r="C5" s="252" t="s">
        <v>284</v>
      </c>
      <c r="D5" s="238" t="s">
        <v>285</v>
      </c>
    </row>
    <row r="6" spans="1:10">
      <c r="A6" s="207" t="s">
        <v>286</v>
      </c>
      <c r="B6" s="249" t="s">
        <v>287</v>
      </c>
      <c r="C6" s="253" t="s">
        <v>288</v>
      </c>
      <c r="D6" s="249" t="s">
        <v>289</v>
      </c>
    </row>
    <row r="7" spans="1:10">
      <c r="A7" s="207" t="s">
        <v>286</v>
      </c>
      <c r="B7" s="249" t="s">
        <v>290</v>
      </c>
      <c r="C7" s="253" t="s">
        <v>291</v>
      </c>
      <c r="D7" s="249" t="s">
        <v>289</v>
      </c>
    </row>
    <row r="8" spans="1:10" ht="27">
      <c r="A8" s="207" t="s">
        <v>286</v>
      </c>
      <c r="B8" s="249" t="s">
        <v>292</v>
      </c>
      <c r="C8" s="253" t="s">
        <v>293</v>
      </c>
      <c r="D8" s="249" t="s">
        <v>289</v>
      </c>
    </row>
    <row r="9" spans="1:10" ht="34.15" customHeight="1">
      <c r="A9" s="207" t="s">
        <v>286</v>
      </c>
      <c r="B9" s="249" t="s">
        <v>294</v>
      </c>
      <c r="C9" s="253" t="s">
        <v>295</v>
      </c>
      <c r="D9" s="249" t="s">
        <v>289</v>
      </c>
    </row>
    <row r="10" spans="1:10">
      <c r="A10" s="207" t="s">
        <v>286</v>
      </c>
      <c r="B10" s="249" t="s">
        <v>296</v>
      </c>
      <c r="C10" s="253" t="s">
        <v>297</v>
      </c>
      <c r="D10" s="249" t="s">
        <v>289</v>
      </c>
    </row>
    <row r="11" spans="1:10" ht="27">
      <c r="A11" s="207" t="s">
        <v>286</v>
      </c>
      <c r="B11" s="249" t="s">
        <v>263</v>
      </c>
      <c r="C11" s="253" t="s">
        <v>298</v>
      </c>
      <c r="D11" s="249" t="s">
        <v>299</v>
      </c>
      <c r="J11" s="109"/>
    </row>
    <row r="12" spans="1:10" ht="27">
      <c r="A12" s="207" t="s">
        <v>286</v>
      </c>
      <c r="B12" s="249" t="s">
        <v>300</v>
      </c>
      <c r="C12" s="253" t="s">
        <v>301</v>
      </c>
      <c r="D12" s="249" t="s">
        <v>302</v>
      </c>
    </row>
    <row r="13" spans="1:10">
      <c r="A13" s="207" t="s">
        <v>286</v>
      </c>
      <c r="B13" s="249" t="s">
        <v>303</v>
      </c>
      <c r="C13" s="253" t="s">
        <v>304</v>
      </c>
      <c r="D13" s="249" t="s">
        <v>305</v>
      </c>
    </row>
    <row r="14" spans="1:10">
      <c r="A14" s="207" t="s">
        <v>286</v>
      </c>
      <c r="B14" s="249" t="s">
        <v>306</v>
      </c>
      <c r="C14" s="253" t="s">
        <v>307</v>
      </c>
      <c r="D14" s="249" t="s">
        <v>87</v>
      </c>
    </row>
    <row r="15" spans="1:10">
      <c r="A15" s="207" t="s">
        <v>286</v>
      </c>
      <c r="B15" s="249" t="s">
        <v>308</v>
      </c>
      <c r="C15" s="253" t="s">
        <v>309</v>
      </c>
      <c r="D15" s="249" t="s">
        <v>310</v>
      </c>
    </row>
    <row r="16" spans="1:10" ht="74.25" customHeight="1">
      <c r="A16" s="207" t="s">
        <v>286</v>
      </c>
      <c r="B16" s="249" t="s">
        <v>270</v>
      </c>
      <c r="C16" s="253" t="s">
        <v>311</v>
      </c>
      <c r="D16" s="249" t="s">
        <v>92</v>
      </c>
    </row>
    <row r="17" spans="1:4" ht="20.25" customHeight="1">
      <c r="A17" s="207" t="s">
        <v>286</v>
      </c>
      <c r="B17" s="249" t="s">
        <v>308</v>
      </c>
      <c r="C17" s="253" t="s">
        <v>312</v>
      </c>
      <c r="D17" s="249" t="s">
        <v>221</v>
      </c>
    </row>
    <row r="18" spans="1:4" ht="21" customHeight="1">
      <c r="A18" s="207" t="s">
        <v>286</v>
      </c>
      <c r="B18" s="249" t="s">
        <v>308</v>
      </c>
      <c r="C18" s="253" t="s">
        <v>313</v>
      </c>
      <c r="D18" s="249" t="s">
        <v>221</v>
      </c>
    </row>
    <row r="19" spans="1:4" ht="21" customHeight="1">
      <c r="A19" s="207" t="s">
        <v>286</v>
      </c>
      <c r="B19" s="249" t="s">
        <v>314</v>
      </c>
      <c r="C19" s="253" t="s">
        <v>315</v>
      </c>
      <c r="D19" s="249" t="s">
        <v>221</v>
      </c>
    </row>
    <row r="20" spans="1:4" ht="38.65" customHeight="1">
      <c r="A20" s="207" t="s">
        <v>286</v>
      </c>
      <c r="B20" s="249" t="s">
        <v>316</v>
      </c>
      <c r="C20" s="692" t="s">
        <v>317</v>
      </c>
      <c r="D20" s="249" t="s">
        <v>221</v>
      </c>
    </row>
    <row r="21" spans="1:4">
      <c r="A21" s="207" t="s">
        <v>286</v>
      </c>
      <c r="B21" s="249" t="s">
        <v>290</v>
      </c>
      <c r="C21" s="253" t="s">
        <v>318</v>
      </c>
      <c r="D21" s="249" t="s">
        <v>221</v>
      </c>
    </row>
    <row r="22" spans="1:4" ht="27">
      <c r="A22" s="712" t="s">
        <v>286</v>
      </c>
      <c r="B22" s="249" t="s">
        <v>319</v>
      </c>
      <c r="C22" s="253" t="s">
        <v>320</v>
      </c>
      <c r="D22" s="254" t="s">
        <v>289</v>
      </c>
    </row>
    <row r="23" spans="1:4" ht="27">
      <c r="A23" s="712" t="s">
        <v>286</v>
      </c>
      <c r="B23" s="249" t="s">
        <v>321</v>
      </c>
      <c r="C23" s="253" t="s">
        <v>322</v>
      </c>
      <c r="D23" s="254" t="s">
        <v>289</v>
      </c>
    </row>
    <row r="24" spans="1:4">
      <c r="A24" s="712" t="s">
        <v>286</v>
      </c>
      <c r="B24" s="249" t="s">
        <v>323</v>
      </c>
      <c r="C24" s="253" t="s">
        <v>324</v>
      </c>
      <c r="D24" s="254" t="s">
        <v>289</v>
      </c>
    </row>
    <row r="25" spans="1:4">
      <c r="A25" s="712" t="s">
        <v>286</v>
      </c>
      <c r="B25" s="249" t="s">
        <v>325</v>
      </c>
      <c r="C25" s="253" t="s">
        <v>326</v>
      </c>
      <c r="D25" s="254" t="s">
        <v>289</v>
      </c>
    </row>
    <row r="26" spans="1:4" ht="57.75" customHeight="1">
      <c r="A26" s="712" t="s">
        <v>286</v>
      </c>
      <c r="B26" s="249" t="s">
        <v>327</v>
      </c>
      <c r="C26" s="253" t="s">
        <v>328</v>
      </c>
      <c r="D26" s="206" t="s">
        <v>4</v>
      </c>
    </row>
    <row r="27" spans="1:4" ht="63.75" customHeight="1">
      <c r="A27" s="712" t="s">
        <v>286</v>
      </c>
      <c r="B27" s="249" t="s">
        <v>329</v>
      </c>
      <c r="C27" s="253" t="s">
        <v>330</v>
      </c>
      <c r="D27" s="206" t="s">
        <v>4</v>
      </c>
    </row>
    <row r="28" spans="1:4" ht="24" customHeight="1">
      <c r="A28" s="712" t="s">
        <v>286</v>
      </c>
      <c r="B28" s="249" t="s">
        <v>331</v>
      </c>
      <c r="C28" s="253" t="s">
        <v>332</v>
      </c>
      <c r="D28" s="206" t="s">
        <v>333</v>
      </c>
    </row>
    <row r="29" spans="1:4" ht="40.5">
      <c r="A29" s="712" t="s">
        <v>286</v>
      </c>
      <c r="B29" s="249" t="s">
        <v>334</v>
      </c>
      <c r="C29" s="253" t="s">
        <v>335</v>
      </c>
      <c r="D29" s="249" t="s">
        <v>336</v>
      </c>
    </row>
    <row r="30" spans="1:4">
      <c r="A30" s="712" t="s">
        <v>286</v>
      </c>
      <c r="B30" s="249" t="s">
        <v>270</v>
      </c>
      <c r="C30" s="253" t="s">
        <v>337</v>
      </c>
      <c r="D30" s="249" t="s">
        <v>29</v>
      </c>
    </row>
    <row r="31" spans="1:4">
      <c r="A31" s="712" t="s">
        <v>286</v>
      </c>
      <c r="B31" s="249" t="s">
        <v>338</v>
      </c>
      <c r="C31" s="253" t="s">
        <v>339</v>
      </c>
      <c r="D31" s="249" t="s">
        <v>340</v>
      </c>
    </row>
    <row r="32" spans="1:4">
      <c r="A32" s="712" t="s">
        <v>286</v>
      </c>
      <c r="B32" s="249" t="s">
        <v>341</v>
      </c>
      <c r="C32" s="253" t="s">
        <v>342</v>
      </c>
      <c r="D32" s="249" t="s">
        <v>289</v>
      </c>
    </row>
    <row r="33" spans="1:4">
      <c r="A33" s="712" t="s">
        <v>286</v>
      </c>
      <c r="B33" s="249" t="s">
        <v>341</v>
      </c>
      <c r="C33" s="253" t="s">
        <v>343</v>
      </c>
      <c r="D33" s="249" t="s">
        <v>289</v>
      </c>
    </row>
    <row r="34" spans="1:4">
      <c r="A34" s="712" t="s">
        <v>286</v>
      </c>
      <c r="B34" s="249" t="s">
        <v>344</v>
      </c>
      <c r="C34" s="253" t="s">
        <v>345</v>
      </c>
      <c r="D34" s="249" t="s">
        <v>289</v>
      </c>
    </row>
    <row r="35" spans="1:4">
      <c r="A35" s="712" t="s">
        <v>286</v>
      </c>
      <c r="B35" s="249" t="s">
        <v>346</v>
      </c>
      <c r="C35" s="253" t="s">
        <v>347</v>
      </c>
      <c r="D35" s="249" t="s">
        <v>289</v>
      </c>
    </row>
    <row r="36" spans="1:4">
      <c r="A36" s="712" t="s">
        <v>286</v>
      </c>
      <c r="B36" s="249" t="s">
        <v>348</v>
      </c>
      <c r="C36" s="253" t="s">
        <v>349</v>
      </c>
      <c r="D36" s="249" t="s">
        <v>350</v>
      </c>
    </row>
    <row r="37" spans="1:4" ht="15" customHeight="1">
      <c r="A37" s="712" t="s">
        <v>286</v>
      </c>
      <c r="B37" s="249" t="s">
        <v>348</v>
      </c>
      <c r="C37" s="253" t="s">
        <v>351</v>
      </c>
      <c r="D37" s="249" t="s">
        <v>350</v>
      </c>
    </row>
    <row r="38" spans="1:4" ht="17.649999999999999" customHeight="1">
      <c r="A38" s="712" t="s">
        <v>286</v>
      </c>
      <c r="B38" s="249" t="s">
        <v>348</v>
      </c>
      <c r="C38" s="253" t="s">
        <v>352</v>
      </c>
      <c r="D38" s="249" t="s">
        <v>221</v>
      </c>
    </row>
    <row r="39" spans="1:4" ht="26.25" customHeight="1">
      <c r="A39" s="712" t="s">
        <v>286</v>
      </c>
      <c r="B39" s="249" t="s">
        <v>348</v>
      </c>
      <c r="C39" s="253" t="s">
        <v>353</v>
      </c>
      <c r="D39" s="249" t="s">
        <v>350</v>
      </c>
    </row>
    <row r="40" spans="1:4">
      <c r="A40" s="712" t="s">
        <v>286</v>
      </c>
      <c r="B40" s="249" t="s">
        <v>344</v>
      </c>
      <c r="C40" s="253" t="s">
        <v>354</v>
      </c>
      <c r="D40" s="249" t="s">
        <v>221</v>
      </c>
    </row>
    <row r="41" spans="1:4">
      <c r="A41" s="712" t="s">
        <v>286</v>
      </c>
      <c r="B41" s="249" t="s">
        <v>355</v>
      </c>
      <c r="C41" s="253" t="s">
        <v>356</v>
      </c>
      <c r="D41" s="249" t="s">
        <v>289</v>
      </c>
    </row>
    <row r="42" spans="1:4">
      <c r="A42" s="712" t="s">
        <v>286</v>
      </c>
      <c r="B42" s="249" t="s">
        <v>357</v>
      </c>
      <c r="C42" s="253" t="s">
        <v>358</v>
      </c>
      <c r="D42" s="249" t="s">
        <v>359</v>
      </c>
    </row>
    <row r="43" spans="1:4">
      <c r="A43" s="712" t="s">
        <v>286</v>
      </c>
      <c r="B43" s="249" t="s">
        <v>360</v>
      </c>
      <c r="C43" s="253" t="s">
        <v>361</v>
      </c>
      <c r="D43" s="249" t="s">
        <v>289</v>
      </c>
    </row>
    <row r="44" spans="1:4">
      <c r="A44" s="712"/>
      <c r="B44" s="727" t="s">
        <v>362</v>
      </c>
      <c r="C44" s="253" t="s">
        <v>363</v>
      </c>
      <c r="D44" s="249" t="s">
        <v>289</v>
      </c>
    </row>
    <row r="45" spans="1:4">
      <c r="A45" s="712"/>
      <c r="B45" s="727" t="s">
        <v>364</v>
      </c>
      <c r="C45" s="253" t="s">
        <v>365</v>
      </c>
      <c r="D45" s="249" t="s">
        <v>289</v>
      </c>
    </row>
    <row r="46" spans="1:4">
      <c r="A46" s="712" t="s">
        <v>286</v>
      </c>
      <c r="B46" s="249" t="s">
        <v>366</v>
      </c>
      <c r="C46" s="253" t="s">
        <v>367</v>
      </c>
      <c r="D46" s="249" t="s">
        <v>289</v>
      </c>
    </row>
    <row r="47" spans="1:4">
      <c r="A47" s="712" t="s">
        <v>286</v>
      </c>
      <c r="B47" s="249" t="s">
        <v>368</v>
      </c>
      <c r="C47" s="253" t="s">
        <v>369</v>
      </c>
      <c r="D47" s="249" t="s">
        <v>289</v>
      </c>
    </row>
    <row r="48" spans="1:4">
      <c r="A48" s="712" t="s">
        <v>286</v>
      </c>
      <c r="B48" s="249" t="s">
        <v>368</v>
      </c>
      <c r="C48" s="253" t="s">
        <v>370</v>
      </c>
      <c r="D48" s="249" t="s">
        <v>289</v>
      </c>
    </row>
    <row r="49" spans="1:4">
      <c r="A49" s="712" t="s">
        <v>286</v>
      </c>
      <c r="B49" s="249" t="s">
        <v>368</v>
      </c>
      <c r="C49" s="253" t="s">
        <v>371</v>
      </c>
      <c r="D49" s="249" t="s">
        <v>372</v>
      </c>
    </row>
    <row r="50" spans="1:4">
      <c r="A50" s="712" t="s">
        <v>286</v>
      </c>
      <c r="B50" s="249" t="s">
        <v>368</v>
      </c>
      <c r="C50" s="253" t="s">
        <v>373</v>
      </c>
      <c r="D50" s="249" t="s">
        <v>374</v>
      </c>
    </row>
    <row r="51" spans="1:4">
      <c r="A51" s="712" t="s">
        <v>286</v>
      </c>
      <c r="B51" s="249" t="s">
        <v>375</v>
      </c>
      <c r="C51" s="253" t="s">
        <v>376</v>
      </c>
      <c r="D51" s="249" t="s">
        <v>377</v>
      </c>
    </row>
    <row r="52" spans="1:4">
      <c r="A52" s="712" t="s">
        <v>286</v>
      </c>
      <c r="B52" s="249" t="s">
        <v>308</v>
      </c>
      <c r="C52" s="253" t="s">
        <v>378</v>
      </c>
      <c r="D52" s="249" t="s">
        <v>379</v>
      </c>
    </row>
    <row r="53" spans="1:4">
      <c r="A53" s="712" t="s">
        <v>286</v>
      </c>
      <c r="B53" s="249" t="s">
        <v>380</v>
      </c>
      <c r="C53" s="253" t="s">
        <v>381</v>
      </c>
      <c r="D53" s="249" t="s">
        <v>379</v>
      </c>
    </row>
    <row r="54" spans="1:4">
      <c r="A54" s="712" t="s">
        <v>286</v>
      </c>
      <c r="B54" s="249" t="s">
        <v>382</v>
      </c>
      <c r="C54" s="253" t="s">
        <v>383</v>
      </c>
      <c r="D54" s="206" t="s">
        <v>289</v>
      </c>
    </row>
    <row r="55" spans="1:4" ht="54">
      <c r="A55" s="712" t="s">
        <v>384</v>
      </c>
      <c r="B55" s="249" t="s">
        <v>385</v>
      </c>
      <c r="C55" s="253" t="s">
        <v>386</v>
      </c>
      <c r="D55" s="254" t="s">
        <v>289</v>
      </c>
    </row>
    <row r="56" spans="1:4" ht="54">
      <c r="A56" s="712" t="s">
        <v>384</v>
      </c>
      <c r="B56" s="249" t="s">
        <v>387</v>
      </c>
      <c r="C56" s="253" t="s">
        <v>388</v>
      </c>
      <c r="D56" s="254" t="s">
        <v>289</v>
      </c>
    </row>
    <row r="57" spans="1:4">
      <c r="A57" s="712" t="s">
        <v>384</v>
      </c>
      <c r="B57" s="249" t="s">
        <v>389</v>
      </c>
      <c r="C57" s="253" t="s">
        <v>390</v>
      </c>
      <c r="D57" s="254" t="s">
        <v>289</v>
      </c>
    </row>
    <row r="58" spans="1:4">
      <c r="A58" s="712" t="s">
        <v>384</v>
      </c>
      <c r="B58" s="249" t="s">
        <v>375</v>
      </c>
      <c r="C58" s="253" t="s">
        <v>391</v>
      </c>
      <c r="D58" s="254" t="s">
        <v>289</v>
      </c>
    </row>
    <row r="59" spans="1:4">
      <c r="A59" s="712" t="s">
        <v>384</v>
      </c>
      <c r="B59" s="249" t="s">
        <v>392</v>
      </c>
      <c r="C59" s="253" t="s">
        <v>393</v>
      </c>
      <c r="D59" s="254" t="s">
        <v>394</v>
      </c>
    </row>
    <row r="60" spans="1:4">
      <c r="A60" s="712" t="s">
        <v>384</v>
      </c>
      <c r="B60" s="249" t="s">
        <v>344</v>
      </c>
      <c r="C60" s="253" t="s">
        <v>395</v>
      </c>
      <c r="D60" s="254" t="s">
        <v>394</v>
      </c>
    </row>
    <row r="61" spans="1:4">
      <c r="A61" s="712" t="s">
        <v>384</v>
      </c>
      <c r="B61" s="249" t="s">
        <v>396</v>
      </c>
      <c r="C61" s="253" t="s">
        <v>397</v>
      </c>
      <c r="D61" s="254" t="s">
        <v>398</v>
      </c>
    </row>
    <row r="62" spans="1:4">
      <c r="A62" s="712" t="s">
        <v>384</v>
      </c>
      <c r="B62" s="249" t="s">
        <v>385</v>
      </c>
      <c r="C62" s="253" t="s">
        <v>399</v>
      </c>
      <c r="D62" s="254" t="s">
        <v>221</v>
      </c>
    </row>
    <row r="63" spans="1:4">
      <c r="A63" s="712" t="s">
        <v>384</v>
      </c>
      <c r="B63" s="249" t="s">
        <v>400</v>
      </c>
      <c r="C63" s="253" t="s">
        <v>401</v>
      </c>
      <c r="D63" s="254" t="s">
        <v>289</v>
      </c>
    </row>
    <row r="64" spans="1:4">
      <c r="A64" s="712" t="s">
        <v>384</v>
      </c>
      <c r="B64" s="249" t="s">
        <v>279</v>
      </c>
      <c r="C64" s="253" t="s">
        <v>402</v>
      </c>
      <c r="D64" s="254" t="s">
        <v>289</v>
      </c>
    </row>
    <row r="65" spans="1:4">
      <c r="A65" s="712" t="s">
        <v>384</v>
      </c>
      <c r="B65" s="249" t="s">
        <v>279</v>
      </c>
      <c r="C65" s="253" t="s">
        <v>403</v>
      </c>
      <c r="D65" s="254" t="s">
        <v>289</v>
      </c>
    </row>
    <row r="66" spans="1:4">
      <c r="A66" s="712" t="s">
        <v>384</v>
      </c>
      <c r="B66" s="249" t="s">
        <v>280</v>
      </c>
      <c r="C66" s="253" t="s">
        <v>404</v>
      </c>
      <c r="D66" s="254" t="s">
        <v>289</v>
      </c>
    </row>
    <row r="67" spans="1:4">
      <c r="A67" s="712" t="s">
        <v>384</v>
      </c>
      <c r="B67" s="249" t="s">
        <v>341</v>
      </c>
      <c r="C67" s="253" t="s">
        <v>405</v>
      </c>
      <c r="D67" s="254" t="s">
        <v>289</v>
      </c>
    </row>
    <row r="68" spans="1:4">
      <c r="A68" s="712" t="s">
        <v>406</v>
      </c>
      <c r="B68" s="249" t="s">
        <v>407</v>
      </c>
      <c r="C68" s="253" t="s">
        <v>408</v>
      </c>
      <c r="D68" s="254" t="s">
        <v>289</v>
      </c>
    </row>
    <row r="69" spans="1:4">
      <c r="A69" s="712" t="s">
        <v>406</v>
      </c>
      <c r="B69" s="249" t="s">
        <v>409</v>
      </c>
      <c r="C69" s="253" t="s">
        <v>410</v>
      </c>
      <c r="D69" s="254" t="s">
        <v>289</v>
      </c>
    </row>
    <row r="70" spans="1:4">
      <c r="A70" s="712" t="s">
        <v>406</v>
      </c>
      <c r="B70" s="720" t="s">
        <v>409</v>
      </c>
      <c r="C70" s="253" t="s">
        <v>411</v>
      </c>
      <c r="D70" s="254" t="s">
        <v>289</v>
      </c>
    </row>
    <row r="71" spans="1:4">
      <c r="A71" s="712" t="s">
        <v>406</v>
      </c>
      <c r="B71" s="720" t="s">
        <v>409</v>
      </c>
      <c r="C71" s="253" t="s">
        <v>412</v>
      </c>
      <c r="D71" s="254" t="s">
        <v>289</v>
      </c>
    </row>
    <row r="72" spans="1:4">
      <c r="A72" s="712" t="s">
        <v>406</v>
      </c>
      <c r="B72" s="720" t="s">
        <v>409</v>
      </c>
      <c r="C72" s="253" t="s">
        <v>413</v>
      </c>
      <c r="D72" s="254" t="s">
        <v>289</v>
      </c>
    </row>
    <row r="73" spans="1:4" ht="27">
      <c r="A73" s="712" t="s">
        <v>406</v>
      </c>
      <c r="B73" s="720" t="s">
        <v>414</v>
      </c>
      <c r="C73" s="253" t="s">
        <v>415</v>
      </c>
      <c r="D73" s="254" t="s">
        <v>289</v>
      </c>
    </row>
    <row r="74" spans="1:4" ht="27">
      <c r="A74" s="712" t="s">
        <v>416</v>
      </c>
      <c r="B74" s="720" t="s">
        <v>417</v>
      </c>
      <c r="C74" s="253" t="s">
        <v>418</v>
      </c>
      <c r="D74" s="254" t="s">
        <v>419</v>
      </c>
    </row>
    <row r="75" spans="1:4" ht="27">
      <c r="A75" s="712" t="s">
        <v>416</v>
      </c>
      <c r="B75" s="720" t="s">
        <v>420</v>
      </c>
      <c r="C75" s="253" t="s">
        <v>421</v>
      </c>
      <c r="D75" s="254" t="s">
        <v>419</v>
      </c>
    </row>
    <row r="76" spans="1:4">
      <c r="A76" s="712" t="s">
        <v>416</v>
      </c>
      <c r="B76" s="720" t="s">
        <v>422</v>
      </c>
      <c r="C76" s="253" t="s">
        <v>423</v>
      </c>
      <c r="D76" s="254" t="s">
        <v>424</v>
      </c>
    </row>
    <row r="77" spans="1:4">
      <c r="A77" s="712" t="s">
        <v>416</v>
      </c>
      <c r="B77" s="728" t="s">
        <v>425</v>
      </c>
      <c r="C77" s="693" t="s">
        <v>426</v>
      </c>
      <c r="D77" s="689" t="s">
        <v>424</v>
      </c>
    </row>
    <row r="78" spans="1:4" ht="40.5">
      <c r="A78" s="712" t="s">
        <v>416</v>
      </c>
      <c r="B78" s="249" t="s">
        <v>427</v>
      </c>
      <c r="C78" s="253" t="s">
        <v>428</v>
      </c>
      <c r="D78" s="206" t="s">
        <v>289</v>
      </c>
    </row>
    <row r="79" spans="1:4">
      <c r="A79" s="712" t="s">
        <v>416</v>
      </c>
      <c r="B79" s="249" t="s">
        <v>429</v>
      </c>
      <c r="C79" s="253" t="s">
        <v>430</v>
      </c>
      <c r="D79" s="206" t="s">
        <v>289</v>
      </c>
    </row>
    <row r="80" spans="1:4">
      <c r="A80" s="712" t="s">
        <v>416</v>
      </c>
      <c r="B80" s="249" t="s">
        <v>334</v>
      </c>
      <c r="C80" s="253" t="s">
        <v>431</v>
      </c>
      <c r="D80" s="206" t="s">
        <v>289</v>
      </c>
    </row>
    <row r="81" spans="1:4">
      <c r="A81" s="712" t="s">
        <v>416</v>
      </c>
      <c r="B81" s="249" t="s">
        <v>334</v>
      </c>
      <c r="C81" s="253" t="s">
        <v>432</v>
      </c>
      <c r="D81" s="206" t="s">
        <v>289</v>
      </c>
    </row>
    <row r="82" spans="1:4">
      <c r="A82" s="712" t="s">
        <v>416</v>
      </c>
      <c r="B82" s="249" t="s">
        <v>433</v>
      </c>
      <c r="C82" s="253" t="s">
        <v>434</v>
      </c>
      <c r="D82" s="206" t="s">
        <v>289</v>
      </c>
    </row>
    <row r="83" spans="1:4">
      <c r="A83" s="712" t="s">
        <v>416</v>
      </c>
      <c r="B83" s="249" t="s">
        <v>435</v>
      </c>
      <c r="C83" s="253" t="s">
        <v>436</v>
      </c>
      <c r="D83" s="206" t="s">
        <v>289</v>
      </c>
    </row>
    <row r="84" spans="1:4">
      <c r="A84" s="714" t="s">
        <v>416</v>
      </c>
      <c r="B84" s="729" t="s">
        <v>437</v>
      </c>
      <c r="C84" s="693" t="s">
        <v>438</v>
      </c>
      <c r="D84" s="206" t="s">
        <v>289</v>
      </c>
    </row>
    <row r="85" spans="1:4">
      <c r="A85" s="712" t="s">
        <v>416</v>
      </c>
      <c r="B85" s="249" t="s">
        <v>280</v>
      </c>
      <c r="C85" s="694" t="s">
        <v>439</v>
      </c>
      <c r="D85" s="206" t="s">
        <v>289</v>
      </c>
    </row>
    <row r="86" spans="1:4">
      <c r="A86" s="712" t="s">
        <v>440</v>
      </c>
      <c r="B86" s="729" t="s">
        <v>308</v>
      </c>
      <c r="C86" s="695" t="s">
        <v>441</v>
      </c>
      <c r="D86" s="206" t="s">
        <v>289</v>
      </c>
    </row>
    <row r="87" spans="1:4">
      <c r="A87" s="712" t="s">
        <v>440</v>
      </c>
      <c r="B87" s="730" t="s">
        <v>442</v>
      </c>
      <c r="C87" s="696" t="s">
        <v>443</v>
      </c>
      <c r="D87" s="107" t="s">
        <v>444</v>
      </c>
    </row>
    <row r="88" spans="1:4">
      <c r="A88" s="712" t="s">
        <v>440</v>
      </c>
      <c r="B88" s="249" t="s">
        <v>445</v>
      </c>
      <c r="C88" s="697" t="s">
        <v>446</v>
      </c>
      <c r="D88" s="698" t="s">
        <v>289</v>
      </c>
    </row>
    <row r="89" spans="1:4">
      <c r="A89" s="712" t="s">
        <v>440</v>
      </c>
      <c r="B89" s="249" t="s">
        <v>447</v>
      </c>
      <c r="C89" s="694" t="s">
        <v>448</v>
      </c>
      <c r="D89" s="206" t="s">
        <v>449</v>
      </c>
    </row>
    <row r="90" spans="1:4" ht="40.5">
      <c r="A90" s="712" t="s">
        <v>440</v>
      </c>
      <c r="B90" s="249" t="s">
        <v>450</v>
      </c>
      <c r="C90" s="699" t="s">
        <v>451</v>
      </c>
      <c r="D90" s="181" t="s">
        <v>449</v>
      </c>
    </row>
    <row r="91" spans="1:4" ht="27">
      <c r="A91" s="712" t="s">
        <v>440</v>
      </c>
      <c r="B91" s="725" t="s">
        <v>452</v>
      </c>
      <c r="C91" s="713" t="s">
        <v>453</v>
      </c>
      <c r="D91" s="709" t="s">
        <v>454</v>
      </c>
    </row>
    <row r="92" spans="1:4">
      <c r="A92" s="712" t="s">
        <v>440</v>
      </c>
      <c r="B92" s="725" t="s">
        <v>455</v>
      </c>
      <c r="C92" s="107" t="s">
        <v>456</v>
      </c>
      <c r="D92" s="107" t="s">
        <v>457</v>
      </c>
    </row>
    <row r="93" spans="1:4">
      <c r="A93" s="712" t="s">
        <v>440</v>
      </c>
      <c r="B93" s="725" t="s">
        <v>458</v>
      </c>
      <c r="C93" s="708" t="s">
        <v>459</v>
      </c>
      <c r="D93" s="107" t="s">
        <v>457</v>
      </c>
    </row>
    <row r="94" spans="1:4">
      <c r="A94" s="712" t="s">
        <v>440</v>
      </c>
      <c r="B94" s="725" t="s">
        <v>460</v>
      </c>
      <c r="C94" s="708" t="s">
        <v>461</v>
      </c>
      <c r="D94" s="107" t="s">
        <v>462</v>
      </c>
    </row>
    <row r="95" spans="1:4">
      <c r="A95" s="712" t="s">
        <v>440</v>
      </c>
      <c r="B95" s="725" t="s">
        <v>463</v>
      </c>
      <c r="C95" s="708" t="s">
        <v>464</v>
      </c>
      <c r="D95" s="107" t="s">
        <v>462</v>
      </c>
    </row>
    <row r="96" spans="1:4">
      <c r="A96" s="712" t="s">
        <v>440</v>
      </c>
      <c r="B96" s="725" t="s">
        <v>325</v>
      </c>
      <c r="C96" s="708" t="s">
        <v>465</v>
      </c>
      <c r="D96" s="107" t="s">
        <v>466</v>
      </c>
    </row>
    <row r="97" spans="1:4" ht="126" customHeight="1">
      <c r="A97" s="712" t="s">
        <v>440</v>
      </c>
      <c r="B97" s="725" t="s">
        <v>262</v>
      </c>
      <c r="C97" s="708" t="s">
        <v>467</v>
      </c>
      <c r="D97" s="710" t="s">
        <v>468</v>
      </c>
    </row>
    <row r="98" spans="1:4" ht="46.5" customHeight="1">
      <c r="A98" s="712" t="s">
        <v>440</v>
      </c>
      <c r="B98" s="725" t="s">
        <v>469</v>
      </c>
      <c r="C98" s="711" t="s">
        <v>470</v>
      </c>
      <c r="D98" s="710" t="s">
        <v>466</v>
      </c>
    </row>
    <row r="99" spans="1:4">
      <c r="A99" s="712" t="s">
        <v>440</v>
      </c>
      <c r="B99" s="725" t="s">
        <v>341</v>
      </c>
      <c r="C99" s="711" t="s">
        <v>471</v>
      </c>
      <c r="D99" s="710" t="s">
        <v>472</v>
      </c>
    </row>
    <row r="100" spans="1:4">
      <c r="A100" s="712" t="s">
        <v>440</v>
      </c>
      <c r="B100" s="725" t="s">
        <v>473</v>
      </c>
      <c r="C100" s="711" t="s">
        <v>474</v>
      </c>
      <c r="D100" s="710" t="s">
        <v>289</v>
      </c>
    </row>
    <row r="101" spans="1:4">
      <c r="A101" s="712" t="s">
        <v>440</v>
      </c>
      <c r="B101" s="725" t="s">
        <v>325</v>
      </c>
      <c r="C101" s="711" t="s">
        <v>475</v>
      </c>
      <c r="D101" s="710" t="s">
        <v>289</v>
      </c>
    </row>
    <row r="102" spans="1:4">
      <c r="A102" s="712" t="s">
        <v>440</v>
      </c>
      <c r="B102" s="725" t="s">
        <v>325</v>
      </c>
      <c r="C102" s="711" t="s">
        <v>476</v>
      </c>
      <c r="D102" s="710" t="s">
        <v>477</v>
      </c>
    </row>
    <row r="103" spans="1:4">
      <c r="A103" s="712" t="s">
        <v>440</v>
      </c>
      <c r="B103" s="725" t="s">
        <v>279</v>
      </c>
      <c r="C103" s="711" t="s">
        <v>478</v>
      </c>
      <c r="D103" s="710" t="s">
        <v>289</v>
      </c>
    </row>
    <row r="104" spans="1:4" ht="27">
      <c r="A104" s="712" t="s">
        <v>440</v>
      </c>
      <c r="B104" s="725" t="s">
        <v>479</v>
      </c>
      <c r="C104" s="711" t="s">
        <v>480</v>
      </c>
      <c r="D104" s="710" t="s">
        <v>289</v>
      </c>
    </row>
    <row r="105" spans="1:4" ht="27">
      <c r="A105" s="712" t="s">
        <v>440</v>
      </c>
      <c r="B105" s="725" t="s">
        <v>267</v>
      </c>
      <c r="C105" s="711" t="s">
        <v>481</v>
      </c>
      <c r="D105" s="710" t="s">
        <v>289</v>
      </c>
    </row>
    <row r="106" spans="1:4">
      <c r="A106" s="712" t="s">
        <v>440</v>
      </c>
      <c r="B106" s="725" t="s">
        <v>482</v>
      </c>
      <c r="C106" s="716" t="s">
        <v>483</v>
      </c>
      <c r="D106" s="710" t="s">
        <v>204</v>
      </c>
    </row>
    <row r="107" spans="1:4" ht="14.5">
      <c r="A107" s="712" t="s">
        <v>484</v>
      </c>
      <c r="B107" s="726" t="s">
        <v>485</v>
      </c>
      <c r="C107" s="718" t="s">
        <v>486</v>
      </c>
      <c r="D107" s="717" t="s">
        <v>487</v>
      </c>
    </row>
    <row r="108" spans="1:4" ht="27">
      <c r="A108" s="712" t="s">
        <v>484</v>
      </c>
      <c r="B108" s="726" t="s">
        <v>488</v>
      </c>
      <c r="C108" s="719" t="s">
        <v>489</v>
      </c>
      <c r="D108" s="717" t="s">
        <v>457</v>
      </c>
    </row>
    <row r="109" spans="1:4" ht="27">
      <c r="A109" s="712" t="s">
        <v>484</v>
      </c>
      <c r="B109" s="726" t="s">
        <v>490</v>
      </c>
      <c r="C109" s="719" t="s">
        <v>491</v>
      </c>
      <c r="D109" s="717" t="s">
        <v>289</v>
      </c>
    </row>
    <row r="110" spans="1:4" ht="14.5">
      <c r="A110" s="712" t="s">
        <v>484</v>
      </c>
      <c r="B110" s="726" t="s">
        <v>492</v>
      </c>
      <c r="C110" s="719" t="s">
        <v>493</v>
      </c>
      <c r="D110" s="717" t="s">
        <v>289</v>
      </c>
    </row>
    <row r="111" spans="1:4">
      <c r="A111" s="712" t="s">
        <v>484</v>
      </c>
      <c r="B111" s="249" t="s">
        <v>279</v>
      </c>
      <c r="C111" s="253" t="s">
        <v>494</v>
      </c>
      <c r="D111" s="717" t="s">
        <v>289</v>
      </c>
    </row>
    <row r="112" spans="1:4">
      <c r="A112" s="712" t="s">
        <v>484</v>
      </c>
      <c r="B112" s="729" t="s">
        <v>280</v>
      </c>
      <c r="C112" s="693" t="s">
        <v>495</v>
      </c>
      <c r="D112" s="733" t="s">
        <v>289</v>
      </c>
    </row>
    <row r="113" spans="1:4">
      <c r="A113" s="712" t="s">
        <v>496</v>
      </c>
      <c r="B113" s="249" t="s">
        <v>497</v>
      </c>
      <c r="C113" s="206" t="s">
        <v>498</v>
      </c>
      <c r="D113" s="734" t="s">
        <v>499</v>
      </c>
    </row>
    <row r="114" spans="1:4" ht="25.5" customHeight="1">
      <c r="A114" s="712" t="s">
        <v>496</v>
      </c>
      <c r="B114" s="731" t="s">
        <v>500</v>
      </c>
      <c r="C114" s="181" t="s">
        <v>501</v>
      </c>
      <c r="D114" s="734" t="s">
        <v>289</v>
      </c>
    </row>
    <row r="115" spans="1:4" ht="27">
      <c r="A115" s="712" t="s">
        <v>496</v>
      </c>
      <c r="B115" s="731" t="s">
        <v>502</v>
      </c>
      <c r="C115" s="181" t="s">
        <v>503</v>
      </c>
      <c r="D115" s="734" t="s">
        <v>289</v>
      </c>
    </row>
    <row r="116" spans="1:4" ht="27">
      <c r="A116" s="712" t="s">
        <v>496</v>
      </c>
      <c r="B116" s="731" t="s">
        <v>504</v>
      </c>
      <c r="C116" s="181" t="s">
        <v>503</v>
      </c>
      <c r="D116" s="734" t="s">
        <v>289</v>
      </c>
    </row>
    <row r="117" spans="1:4" ht="27">
      <c r="A117" s="712" t="s">
        <v>496</v>
      </c>
      <c r="B117" s="731" t="s">
        <v>505</v>
      </c>
      <c r="C117" s="181" t="s">
        <v>503</v>
      </c>
      <c r="D117" s="734" t="s">
        <v>289</v>
      </c>
    </row>
    <row r="118" spans="1:4">
      <c r="A118" s="712" t="s">
        <v>496</v>
      </c>
      <c r="B118" s="731" t="s">
        <v>278</v>
      </c>
      <c r="C118" s="181" t="s">
        <v>506</v>
      </c>
      <c r="D118" s="734" t="s">
        <v>289</v>
      </c>
    </row>
    <row r="119" spans="1:4" ht="27">
      <c r="A119" s="712" t="s">
        <v>496</v>
      </c>
      <c r="B119" s="726" t="s">
        <v>490</v>
      </c>
      <c r="C119" s="719" t="s">
        <v>507</v>
      </c>
      <c r="D119" s="717" t="s">
        <v>289</v>
      </c>
    </row>
    <row r="120" spans="1:4">
      <c r="A120" s="712" t="s">
        <v>496</v>
      </c>
      <c r="B120" s="249" t="s">
        <v>279</v>
      </c>
      <c r="C120" s="253" t="s">
        <v>508</v>
      </c>
      <c r="D120" s="717" t="s">
        <v>289</v>
      </c>
    </row>
    <row r="121" spans="1:4">
      <c r="A121" s="712" t="s">
        <v>496</v>
      </c>
      <c r="B121" s="249" t="s">
        <v>280</v>
      </c>
      <c r="C121" s="253" t="s">
        <v>509</v>
      </c>
      <c r="D121" s="735" t="s">
        <v>289</v>
      </c>
    </row>
    <row r="122" spans="1:4">
      <c r="A122" s="712" t="s">
        <v>510</v>
      </c>
      <c r="B122" s="249" t="s">
        <v>511</v>
      </c>
      <c r="C122" s="206" t="s">
        <v>512</v>
      </c>
      <c r="D122" s="734" t="s">
        <v>513</v>
      </c>
    </row>
    <row r="123" spans="1:4">
      <c r="A123" s="712" t="s">
        <v>510</v>
      </c>
      <c r="B123" s="249" t="s">
        <v>279</v>
      </c>
      <c r="C123" s="206" t="s">
        <v>514</v>
      </c>
      <c r="D123" s="734" t="s">
        <v>289</v>
      </c>
    </row>
    <row r="124" spans="1:4">
      <c r="A124" s="712" t="s">
        <v>515</v>
      </c>
      <c r="B124" s="249" t="s">
        <v>516</v>
      </c>
      <c r="C124" s="206" t="s">
        <v>517</v>
      </c>
      <c r="D124" s="734" t="s">
        <v>518</v>
      </c>
    </row>
    <row r="125" spans="1:4" s="10" customFormat="1" ht="28.5" customHeight="1">
      <c r="A125" s="207" t="s">
        <v>515</v>
      </c>
      <c r="B125" s="249" t="s">
        <v>519</v>
      </c>
      <c r="C125" s="734" t="s">
        <v>520</v>
      </c>
      <c r="D125" s="734" t="s">
        <v>521</v>
      </c>
    </row>
    <row r="126" spans="1:4">
      <c r="A126" s="207" t="s">
        <v>515</v>
      </c>
      <c r="B126" s="249" t="s">
        <v>522</v>
      </c>
      <c r="C126" s="206" t="s">
        <v>523</v>
      </c>
      <c r="D126" s="734" t="s">
        <v>340</v>
      </c>
    </row>
    <row r="127" spans="1:4">
      <c r="A127" s="207" t="s">
        <v>515</v>
      </c>
      <c r="B127" s="249" t="s">
        <v>524</v>
      </c>
      <c r="C127" s="206" t="s">
        <v>525</v>
      </c>
      <c r="D127" s="734" t="s">
        <v>87</v>
      </c>
    </row>
    <row r="128" spans="1:4">
      <c r="A128" s="207" t="s">
        <v>526</v>
      </c>
      <c r="B128" s="249" t="s">
        <v>279</v>
      </c>
      <c r="C128" s="212" t="s">
        <v>527</v>
      </c>
      <c r="D128" s="734" t="s">
        <v>457</v>
      </c>
    </row>
    <row r="129" spans="1:4">
      <c r="A129" s="207" t="s">
        <v>526</v>
      </c>
      <c r="B129" s="249" t="s">
        <v>280</v>
      </c>
      <c r="C129" s="212" t="s">
        <v>528</v>
      </c>
      <c r="D129" s="734" t="s">
        <v>457</v>
      </c>
    </row>
    <row r="130" spans="1:4" ht="67.5">
      <c r="A130" s="207" t="s">
        <v>526</v>
      </c>
      <c r="B130" s="249" t="s">
        <v>529</v>
      </c>
      <c r="C130" s="734" t="s">
        <v>530</v>
      </c>
      <c r="D130" s="734" t="s">
        <v>457</v>
      </c>
    </row>
    <row r="131" spans="1:4">
      <c r="A131" s="207" t="s">
        <v>526</v>
      </c>
      <c r="B131" s="249" t="s">
        <v>531</v>
      </c>
      <c r="C131" s="734" t="s">
        <v>532</v>
      </c>
      <c r="D131" s="734" t="s">
        <v>204</v>
      </c>
    </row>
    <row r="132" spans="1:4" ht="67.5">
      <c r="A132" s="207" t="s">
        <v>526</v>
      </c>
      <c r="B132" s="249" t="s">
        <v>529</v>
      </c>
      <c r="C132" s="734" t="s">
        <v>533</v>
      </c>
      <c r="D132" s="734" t="s">
        <v>204</v>
      </c>
    </row>
  </sheetData>
  <phoneticPr fontId="249" type="noConversion"/>
  <pageMargins left="0.70866141732283472" right="0.70866141732283472" top="0.74803149606299213" bottom="0.74803149606299213" header="0.31496062992125984" footer="0.31496062992125984"/>
  <pageSetup paperSize="8" scale="86" orientation="landscape" r:id="rId1"/>
  <headerFooter>
    <oddHeader>&amp;C&amp;G</oddHeader>
    <oddFooter>&amp;C_x000D_&amp;1#&amp;"Calibri"&amp;10&amp;K000000 OFFICIAL-InternalOnly</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FFCC"/>
    <pageSetUpPr fitToPage="1"/>
  </sheetPr>
  <dimension ref="A1:W107"/>
  <sheetViews>
    <sheetView zoomScale="90" zoomScaleNormal="90" workbookViewId="0">
      <selection activeCell="M23" sqref="M23"/>
    </sheetView>
  </sheetViews>
  <sheetFormatPr defaultColWidth="9" defaultRowHeight="13.5"/>
  <cols>
    <col min="1" max="1" width="8.3828125" customWidth="1"/>
    <col min="2" max="2" width="65.3828125" style="33" bestFit="1" customWidth="1"/>
    <col min="3" max="3" width="9.84375" customWidth="1"/>
    <col min="4" max="4" width="10.61328125" bestFit="1" customWidth="1"/>
    <col min="5" max="5" width="10.84375" bestFit="1" customWidth="1"/>
    <col min="6" max="8" width="9.15234375" customWidth="1"/>
    <col min="9" max="9" width="2.61328125" customWidth="1"/>
    <col min="10" max="11" width="13.765625" customWidth="1"/>
    <col min="12" max="12" width="5.15234375" customWidth="1"/>
    <col min="16" max="16" width="10.4609375" bestFit="1" customWidth="1"/>
  </cols>
  <sheetData>
    <row r="1" spans="1:20" ht="20">
      <c r="A1" s="741" t="s">
        <v>534</v>
      </c>
      <c r="B1" s="762"/>
      <c r="C1" s="763"/>
      <c r="D1" s="763"/>
      <c r="E1" s="763"/>
      <c r="F1" s="763"/>
      <c r="G1" s="764"/>
      <c r="H1" s="764"/>
      <c r="I1" s="765"/>
      <c r="J1" s="765"/>
      <c r="K1" s="765"/>
      <c r="L1" s="294" t="s">
        <v>247</v>
      </c>
    </row>
    <row r="2" spans="1:20" ht="20">
      <c r="A2" s="742" t="str">
        <f>Licensee</f>
        <v>SSEH</v>
      </c>
      <c r="B2" s="295"/>
      <c r="C2" s="91"/>
      <c r="D2" s="91"/>
      <c r="E2" s="91"/>
      <c r="F2" s="91"/>
      <c r="G2" s="6"/>
      <c r="H2" s="6"/>
      <c r="I2" s="296"/>
      <c r="J2" s="296"/>
      <c r="K2" s="296"/>
      <c r="L2" s="297"/>
    </row>
    <row r="3" spans="1:20" ht="20">
      <c r="A3" s="740">
        <f>Reporting_Year</f>
        <v>2026</v>
      </c>
      <c r="B3" s="6" t="str">
        <f>IF(Licensee=Data!$B$86,"Only required to be completed to show Operational Performance","")</f>
        <v/>
      </c>
      <c r="C3" s="6"/>
      <c r="D3" s="6"/>
      <c r="E3" s="6"/>
      <c r="F3" s="6"/>
      <c r="G3" s="6"/>
      <c r="H3" s="298"/>
      <c r="I3" s="299"/>
      <c r="J3" s="299"/>
      <c r="K3" s="299"/>
      <c r="L3" s="300"/>
    </row>
    <row r="4" spans="1:20" ht="12.75" customHeight="1"/>
    <row r="5" spans="1:20">
      <c r="D5" s="301" t="str">
        <f t="shared" ref="D5:H5" si="0">IF(D6&lt;=Reporting_Year,"Actuals","Forecast")</f>
        <v>Actuals</v>
      </c>
      <c r="E5" s="301" t="str">
        <f t="shared" si="0"/>
        <v>Actuals</v>
      </c>
      <c r="F5" s="301" t="str">
        <f t="shared" si="0"/>
        <v>Actuals</v>
      </c>
      <c r="G5" s="301" t="str">
        <f t="shared" si="0"/>
        <v>Forecast</v>
      </c>
      <c r="H5" s="301" t="str">
        <f t="shared" si="0"/>
        <v>Forecast</v>
      </c>
      <c r="I5" s="302"/>
      <c r="J5" s="302"/>
    </row>
    <row r="6" spans="1:20" ht="31.5" customHeight="1">
      <c r="C6" s="303"/>
      <c r="D6" s="304">
        <v>2024</v>
      </c>
      <c r="E6" s="304">
        <v>2025</v>
      </c>
      <c r="F6" s="304">
        <v>2026</v>
      </c>
      <c r="G6" s="304">
        <v>2027</v>
      </c>
      <c r="H6" s="304">
        <v>2028</v>
      </c>
      <c r="I6" s="10"/>
      <c r="J6" s="305" t="s">
        <v>1005</v>
      </c>
      <c r="K6" s="306" t="s">
        <v>535</v>
      </c>
    </row>
    <row r="7" spans="1:20">
      <c r="C7" s="303"/>
      <c r="D7" s="307" t="s">
        <v>1006</v>
      </c>
      <c r="E7" s="307" t="s">
        <v>1007</v>
      </c>
      <c r="F7" s="307" t="s">
        <v>1008</v>
      </c>
      <c r="G7" s="307" t="s">
        <v>1009</v>
      </c>
      <c r="H7" s="307" t="s">
        <v>1010</v>
      </c>
      <c r="I7" s="303"/>
      <c r="J7" s="303"/>
      <c r="K7" s="303"/>
      <c r="L7" s="303"/>
    </row>
    <row r="8" spans="1:20">
      <c r="C8" s="33"/>
      <c r="D8" s="33"/>
      <c r="E8" s="33"/>
      <c r="F8" s="33"/>
      <c r="G8" s="33"/>
      <c r="H8" s="33"/>
      <c r="I8" s="33"/>
      <c r="J8" s="33"/>
      <c r="K8" s="33"/>
      <c r="L8" s="33"/>
      <c r="M8" s="33"/>
      <c r="N8" s="33"/>
      <c r="O8" s="33"/>
      <c r="P8" s="33"/>
      <c r="Q8" s="33"/>
      <c r="R8" s="33"/>
      <c r="S8" s="33"/>
      <c r="T8" s="33"/>
    </row>
    <row r="9" spans="1:20">
      <c r="B9" s="308" t="s">
        <v>536</v>
      </c>
      <c r="C9" s="37"/>
      <c r="D9" s="37"/>
      <c r="E9" s="37"/>
      <c r="F9" s="37"/>
      <c r="G9" s="37"/>
      <c r="H9" s="37"/>
      <c r="I9" s="309"/>
      <c r="J9" s="37"/>
      <c r="K9" s="37"/>
      <c r="L9" s="37"/>
    </row>
    <row r="10" spans="1:20">
      <c r="B10" s="310"/>
      <c r="I10" s="10"/>
    </row>
    <row r="11" spans="1:20">
      <c r="B11" s="157" t="s">
        <v>537</v>
      </c>
      <c r="C11" s="156" t="s">
        <v>538</v>
      </c>
      <c r="D11" s="59">
        <v>5.2833944000000001E-2</v>
      </c>
      <c r="E11" s="59">
        <v>5.5875458000000003E-2</v>
      </c>
      <c r="F11" s="59">
        <v>5.4475396000000009E-2</v>
      </c>
      <c r="G11" s="59">
        <v>5.667204499999999E-2</v>
      </c>
      <c r="H11" s="59">
        <v>5.5271982999999997E-2</v>
      </c>
      <c r="I11" s="311"/>
      <c r="J11" s="60">
        <v>5.4427923927237727E-2</v>
      </c>
      <c r="K11" s="60">
        <v>5.5144525787749719E-2</v>
      </c>
    </row>
    <row r="12" spans="1:20">
      <c r="B12" s="157" t="s">
        <v>560</v>
      </c>
      <c r="C12" s="156" t="s">
        <v>538</v>
      </c>
      <c r="D12" s="59">
        <v>2.1195773221517816E-2</v>
      </c>
      <c r="E12" s="802">
        <v>-3.1407474344286958E-2</v>
      </c>
      <c r="F12" s="802">
        <v>-5.4304202422589078E-2</v>
      </c>
      <c r="G12" s="59">
        <v>1.6850692404957485E-2</v>
      </c>
      <c r="H12" s="59">
        <v>1.6765225241047677E-2</v>
      </c>
      <c r="I12" s="311"/>
      <c r="J12" s="802">
        <v>-2.3776608966265943E-2</v>
      </c>
      <c r="K12" s="802">
        <v>-4.4979086659738916E-3</v>
      </c>
    </row>
    <row r="13" spans="1:20">
      <c r="A13" s="312" t="s">
        <v>539</v>
      </c>
      <c r="B13" s="157" t="s">
        <v>561</v>
      </c>
      <c r="C13" s="156" t="s">
        <v>538</v>
      </c>
      <c r="D13" s="59">
        <v>4.3828093399145259E-3</v>
      </c>
      <c r="E13" s="59">
        <v>0</v>
      </c>
      <c r="F13" s="59">
        <v>0</v>
      </c>
      <c r="G13" s="59">
        <v>0</v>
      </c>
      <c r="H13" s="59">
        <v>0</v>
      </c>
      <c r="I13" s="311"/>
      <c r="J13" s="60">
        <v>1.3405642934324182E-3</v>
      </c>
      <c r="K13" s="60">
        <v>7.037280953970294E-4</v>
      </c>
    </row>
    <row r="14" spans="1:20">
      <c r="A14" s="312" t="s">
        <v>540</v>
      </c>
      <c r="B14" s="157" t="s">
        <v>96</v>
      </c>
      <c r="C14" s="156" t="s">
        <v>538</v>
      </c>
      <c r="D14" s="59">
        <v>1.7721297268716884E-3</v>
      </c>
      <c r="E14" s="59">
        <v>1.6693658247393091E-3</v>
      </c>
      <c r="F14" s="59">
        <v>1.4672230192303256E-3</v>
      </c>
      <c r="G14" s="59">
        <v>8.1255540628116048E-4</v>
      </c>
      <c r="H14" s="59">
        <v>8.5618907596625134E-4</v>
      </c>
      <c r="I14" s="311"/>
      <c r="J14" s="60">
        <v>1.6261197255840602E-3</v>
      </c>
      <c r="K14" s="60">
        <v>1.2505267184117106E-3</v>
      </c>
    </row>
    <row r="15" spans="1:20">
      <c r="A15" s="312" t="s">
        <v>541</v>
      </c>
      <c r="B15" s="157" t="s">
        <v>97</v>
      </c>
      <c r="C15" s="156" t="s">
        <v>538</v>
      </c>
      <c r="D15" s="59">
        <v>1.6538478754685164E-3</v>
      </c>
      <c r="E15" s="59">
        <v>1.4183026636576334E-3</v>
      </c>
      <c r="F15" s="59">
        <v>2.4065920917354104E-3</v>
      </c>
      <c r="G15" s="59">
        <v>1.7605367136091811E-3</v>
      </c>
      <c r="H15" s="59">
        <v>2.5685672278987545E-3</v>
      </c>
      <c r="I15" s="311"/>
      <c r="J15" s="60">
        <v>1.8554559871918495E-3</v>
      </c>
      <c r="K15" s="60">
        <v>2.0120571596894178E-3</v>
      </c>
    </row>
    <row r="16" spans="1:20">
      <c r="A16" s="312" t="s">
        <v>542</v>
      </c>
      <c r="B16" s="157" t="s">
        <v>98</v>
      </c>
      <c r="C16" s="156" t="s">
        <v>538</v>
      </c>
      <c r="D16" s="802">
        <v>-2.9668923580571066E-3</v>
      </c>
      <c r="E16" s="802">
        <v>-4.0014470683045252E-3</v>
      </c>
      <c r="F16" s="802">
        <v>-6.9894804749176817E-3</v>
      </c>
      <c r="G16" s="802">
        <v>-3.5210734272183622E-3</v>
      </c>
      <c r="H16" s="802">
        <v>-2.8131926781748261E-3</v>
      </c>
      <c r="I16" s="311"/>
      <c r="J16" s="802">
        <v>-4.7888893490227232E-3</v>
      </c>
      <c r="K16" s="802">
        <v>-4.0099180751556286E-3</v>
      </c>
    </row>
    <row r="17" spans="1:11">
      <c r="A17" s="312" t="s">
        <v>543</v>
      </c>
      <c r="B17" s="157" t="s">
        <v>99</v>
      </c>
      <c r="C17" s="156" t="s">
        <v>538</v>
      </c>
      <c r="D17" s="59">
        <v>0</v>
      </c>
      <c r="E17" s="59">
        <v>0</v>
      </c>
      <c r="F17" s="59">
        <v>0</v>
      </c>
      <c r="G17" s="59">
        <v>0</v>
      </c>
      <c r="H17" s="59">
        <v>0</v>
      </c>
      <c r="I17" s="311"/>
      <c r="J17" s="60">
        <v>0</v>
      </c>
      <c r="K17" s="60">
        <v>0</v>
      </c>
    </row>
    <row r="18" spans="1:11">
      <c r="A18" s="312" t="s">
        <v>544</v>
      </c>
      <c r="B18" s="157" t="s">
        <v>100</v>
      </c>
      <c r="C18" s="156" t="s">
        <v>538</v>
      </c>
      <c r="D18" s="59">
        <v>0</v>
      </c>
      <c r="E18" s="59">
        <v>2.1269869272784363E-3</v>
      </c>
      <c r="F18" s="59">
        <v>0</v>
      </c>
      <c r="G18" s="59">
        <v>0</v>
      </c>
      <c r="H18" s="59">
        <v>2.0793163273466106E-3</v>
      </c>
      <c r="I18" s="311"/>
      <c r="J18" s="60">
        <v>6.906275233987218E-4</v>
      </c>
      <c r="K18" s="60">
        <v>8.8156288795133487E-4</v>
      </c>
    </row>
    <row r="19" spans="1:11">
      <c r="A19" s="312" t="s">
        <v>545</v>
      </c>
      <c r="B19" s="157" t="s">
        <v>101</v>
      </c>
      <c r="C19" s="156" t="s">
        <v>538</v>
      </c>
      <c r="D19" s="59">
        <v>1.4309444671783405E-3</v>
      </c>
      <c r="E19" s="59">
        <v>3.2784994857976771E-3</v>
      </c>
      <c r="F19" s="59">
        <v>3.9041985919433557E-3</v>
      </c>
      <c r="G19" s="59">
        <v>3.1990306345289284E-3</v>
      </c>
      <c r="H19" s="59">
        <v>2.4462545027607186E-3</v>
      </c>
      <c r="I19" s="311"/>
      <c r="J19" s="60">
        <v>2.9445445224591657E-3</v>
      </c>
      <c r="K19" s="60">
        <v>2.877537768282948E-3</v>
      </c>
    </row>
    <row r="20" spans="1:11">
      <c r="A20" s="312" t="s">
        <v>546</v>
      </c>
      <c r="B20" s="157" t="s">
        <v>102</v>
      </c>
      <c r="C20" s="156" t="s">
        <v>538</v>
      </c>
      <c r="D20" s="59">
        <v>0</v>
      </c>
      <c r="E20" s="59">
        <v>0</v>
      </c>
      <c r="F20" s="59">
        <v>0</v>
      </c>
      <c r="G20" s="59">
        <v>0</v>
      </c>
      <c r="H20" s="59">
        <v>0</v>
      </c>
      <c r="I20" s="311"/>
      <c r="J20" s="60">
        <v>0</v>
      </c>
      <c r="K20" s="60">
        <v>0</v>
      </c>
    </row>
    <row r="21" spans="1:11">
      <c r="A21" s="312" t="s">
        <v>547</v>
      </c>
      <c r="B21" s="157" t="s">
        <v>103</v>
      </c>
      <c r="C21" s="156" t="s">
        <v>538</v>
      </c>
      <c r="D21" s="59">
        <v>0</v>
      </c>
      <c r="E21" s="59">
        <v>0</v>
      </c>
      <c r="F21" s="59">
        <v>0</v>
      </c>
      <c r="G21" s="59">
        <v>0</v>
      </c>
      <c r="H21" s="59">
        <v>0</v>
      </c>
      <c r="I21" s="311"/>
      <c r="J21" s="60">
        <v>0</v>
      </c>
      <c r="K21" s="60">
        <v>0</v>
      </c>
    </row>
    <row r="22" spans="1:11">
      <c r="A22" s="312" t="s">
        <v>547</v>
      </c>
      <c r="B22" s="157" t="s">
        <v>708</v>
      </c>
      <c r="C22" s="156" t="s">
        <v>538</v>
      </c>
      <c r="D22" s="59">
        <v>-8.3568891527071687E-5</v>
      </c>
      <c r="E22" s="59">
        <v>-2.6125097838529198E-4</v>
      </c>
      <c r="F22" s="59">
        <v>-1.4740967563692462E-4</v>
      </c>
      <c r="G22" s="59">
        <v>-1.1391829387822891E-4</v>
      </c>
      <c r="H22" s="59">
        <v>-2.1816740170405464E-4</v>
      </c>
      <c r="I22" s="311"/>
      <c r="J22" s="60">
        <v>-1.6484677289437249E-4</v>
      </c>
      <c r="K22" s="60">
        <v>-1.6667479602386156E-4</v>
      </c>
    </row>
    <row r="23" spans="1:11">
      <c r="A23" s="312" t="s">
        <v>548</v>
      </c>
      <c r="B23" s="157" t="s">
        <v>713</v>
      </c>
      <c r="C23" s="156" t="s">
        <v>538</v>
      </c>
      <c r="D23" s="59">
        <v>-5.5783595784640567E-5</v>
      </c>
      <c r="E23" s="59">
        <v>0</v>
      </c>
      <c r="F23" s="59">
        <v>0</v>
      </c>
      <c r="G23" s="59">
        <v>0</v>
      </c>
      <c r="H23" s="59">
        <v>0</v>
      </c>
      <c r="I23" s="311"/>
      <c r="J23" s="60">
        <v>-1.7062457174925775E-5</v>
      </c>
      <c r="K23" s="60">
        <v>-8.9569225059396377E-6</v>
      </c>
    </row>
    <row r="24" spans="1:11">
      <c r="A24" s="312" t="s">
        <v>549</v>
      </c>
      <c r="B24" s="157" t="s">
        <v>719</v>
      </c>
      <c r="C24" s="156" t="s">
        <v>538</v>
      </c>
      <c r="D24" s="59">
        <v>-2.493319689188947E-5</v>
      </c>
      <c r="E24" s="59">
        <v>-4.0846728069645678E-5</v>
      </c>
      <c r="F24" s="59">
        <v>-2.7819336352849305E-4</v>
      </c>
      <c r="G24" s="59">
        <v>0</v>
      </c>
      <c r="H24" s="59">
        <v>0</v>
      </c>
      <c r="I24" s="311"/>
      <c r="J24" s="60">
        <v>-1.2366312004289404E-4</v>
      </c>
      <c r="K24" s="60">
        <v>-6.4916850586716932E-5</v>
      </c>
    </row>
    <row r="25" spans="1:11">
      <c r="A25" s="312" t="s">
        <v>550</v>
      </c>
      <c r="B25" s="157" t="s">
        <v>1003</v>
      </c>
      <c r="C25" s="156" t="s">
        <v>538</v>
      </c>
      <c r="D25" s="59">
        <v>0</v>
      </c>
      <c r="E25" s="59">
        <v>0</v>
      </c>
      <c r="F25" s="59">
        <v>0</v>
      </c>
      <c r="G25" s="59">
        <v>0</v>
      </c>
      <c r="H25" s="59">
        <v>0</v>
      </c>
      <c r="I25" s="311"/>
      <c r="J25" s="60">
        <v>0</v>
      </c>
      <c r="K25" s="60">
        <v>0</v>
      </c>
    </row>
    <row r="26" spans="1:11">
      <c r="A26" s="312" t="s">
        <v>551</v>
      </c>
      <c r="B26" s="157" t="s">
        <v>1003</v>
      </c>
      <c r="C26" s="156" t="s">
        <v>538</v>
      </c>
      <c r="D26" s="59">
        <v>0</v>
      </c>
      <c r="E26" s="59">
        <v>0</v>
      </c>
      <c r="F26" s="59">
        <v>0</v>
      </c>
      <c r="G26" s="59">
        <v>0</v>
      </c>
      <c r="H26" s="59">
        <v>0</v>
      </c>
      <c r="I26" s="311"/>
      <c r="J26" s="60">
        <v>0</v>
      </c>
      <c r="K26" s="60">
        <v>0</v>
      </c>
    </row>
    <row r="27" spans="1:11">
      <c r="A27" s="312" t="s">
        <v>552</v>
      </c>
      <c r="B27" s="157" t="s">
        <v>1003</v>
      </c>
      <c r="C27" s="156" t="s">
        <v>538</v>
      </c>
      <c r="D27" s="59">
        <v>0</v>
      </c>
      <c r="E27" s="59">
        <v>0</v>
      </c>
      <c r="F27" s="59">
        <v>0</v>
      </c>
      <c r="G27" s="59">
        <v>0</v>
      </c>
      <c r="H27" s="59">
        <v>0</v>
      </c>
      <c r="I27" s="311"/>
      <c r="J27" s="60">
        <v>0</v>
      </c>
      <c r="K27" s="60">
        <v>0</v>
      </c>
    </row>
    <row r="28" spans="1:11">
      <c r="A28" s="312" t="s">
        <v>553</v>
      </c>
      <c r="B28" s="157" t="s">
        <v>1003</v>
      </c>
      <c r="C28" s="156" t="s">
        <v>538</v>
      </c>
      <c r="D28" s="59">
        <v>0</v>
      </c>
      <c r="E28" s="59">
        <v>0</v>
      </c>
      <c r="F28" s="59">
        <v>0</v>
      </c>
      <c r="G28" s="59">
        <v>0</v>
      </c>
      <c r="H28" s="59">
        <v>0</v>
      </c>
      <c r="I28" s="311"/>
      <c r="J28" s="60">
        <v>0</v>
      </c>
      <c r="K28" s="60">
        <v>0</v>
      </c>
    </row>
    <row r="29" spans="1:11">
      <c r="A29" s="312" t="s">
        <v>554</v>
      </c>
      <c r="B29" s="157" t="s">
        <v>1003</v>
      </c>
      <c r="C29" s="156" t="s">
        <v>538</v>
      </c>
      <c r="D29" s="59">
        <v>0</v>
      </c>
      <c r="E29" s="59">
        <v>0</v>
      </c>
      <c r="F29" s="59">
        <v>0</v>
      </c>
      <c r="G29" s="59">
        <v>0</v>
      </c>
      <c r="H29" s="59">
        <v>0</v>
      </c>
      <c r="I29" s="311"/>
      <c r="J29" s="60">
        <v>0</v>
      </c>
      <c r="K29" s="60">
        <v>0</v>
      </c>
    </row>
    <row r="30" spans="1:11" ht="14" thickBot="1">
      <c r="B30" s="157" t="s">
        <v>562</v>
      </c>
      <c r="C30" s="156" t="s">
        <v>538</v>
      </c>
      <c r="D30" s="313">
        <v>-4.9528361141415987E-4</v>
      </c>
      <c r="E30" s="802">
        <v>-2.0458018246475996E-3</v>
      </c>
      <c r="F30" s="802">
        <v>-3.487394826753947E-3</v>
      </c>
      <c r="G30" s="313">
        <v>0</v>
      </c>
      <c r="H30" s="313">
        <v>0</v>
      </c>
      <c r="I30" s="311"/>
      <c r="J30" s="802">
        <v>-2.1041198223843561E-3</v>
      </c>
      <c r="K30" s="802">
        <v>-1.104555926446751E-3</v>
      </c>
    </row>
    <row r="31" spans="1:11" ht="14" thickBot="1">
      <c r="B31" s="158" t="s">
        <v>563</v>
      </c>
      <c r="C31" s="57" t="s">
        <v>538</v>
      </c>
      <c r="D31" s="145">
        <v>7.9642986977276037E-2</v>
      </c>
      <c r="E31" s="146">
        <v>2.6611791957779036E-2</v>
      </c>
      <c r="F31" s="803">
        <v>-2.9532710605170232E-3</v>
      </c>
      <c r="G31" s="146">
        <v>7.5659868438280153E-2</v>
      </c>
      <c r="H31" s="147">
        <v>7.6956175295141122E-2</v>
      </c>
      <c r="I31" s="314"/>
      <c r="J31" s="149">
        <v>3.191004549151872E-2</v>
      </c>
      <c r="K31" s="147">
        <v>5.3017007180789381E-2</v>
      </c>
    </row>
    <row r="32" spans="1:11">
      <c r="B32" s="157" t="s">
        <v>564</v>
      </c>
      <c r="C32" s="156" t="s">
        <v>538</v>
      </c>
      <c r="D32" s="315">
        <v>0.10404477056727812</v>
      </c>
      <c r="E32" s="315">
        <v>4.9912240076353767E-2</v>
      </c>
      <c r="F32" s="315">
        <v>5.9943429164052979E-2</v>
      </c>
      <c r="G32" s="315">
        <v>1.035073055498419E-2</v>
      </c>
      <c r="H32" s="802">
        <v>-2.1506194618575126E-3</v>
      </c>
      <c r="I32" s="311"/>
      <c r="J32" s="802">
        <v>7.0175547222269957E-2</v>
      </c>
      <c r="K32" s="802">
        <v>3.8635253213429512E-2</v>
      </c>
    </row>
    <row r="33" spans="1:13" ht="14" thickBot="1">
      <c r="B33" s="157" t="s">
        <v>566</v>
      </c>
      <c r="C33" s="156" t="s">
        <v>538</v>
      </c>
      <c r="D33" s="802">
        <v>-1.0695361180016381E-2</v>
      </c>
      <c r="E33" s="313">
        <v>2.1197871800713907E-3</v>
      </c>
      <c r="F33" s="802">
        <v>-3.9449778124170994E-3</v>
      </c>
      <c r="G33" s="313">
        <v>-4.3625824818309758E-4</v>
      </c>
      <c r="H33" s="802">
        <v>-1.3215414012712264E-3</v>
      </c>
      <c r="I33" s="311"/>
      <c r="J33" s="802">
        <v>-4.0404943886475095E-3</v>
      </c>
      <c r="K33" s="802">
        <v>-2.549274670436519E-3</v>
      </c>
    </row>
    <row r="34" spans="1:13" ht="14" thickBot="1">
      <c r="B34" s="158" t="s">
        <v>568</v>
      </c>
      <c r="C34" s="57" t="s">
        <v>538</v>
      </c>
      <c r="D34" s="145">
        <v>0.17299239636453778</v>
      </c>
      <c r="E34" s="146">
        <v>7.8643819214204186E-2</v>
      </c>
      <c r="F34" s="146">
        <v>5.3045180291118856E-2</v>
      </c>
      <c r="G34" s="146">
        <v>8.5574340745081245E-2</v>
      </c>
      <c r="H34" s="147">
        <v>7.3484014432012384E-2</v>
      </c>
      <c r="I34" s="314"/>
      <c r="J34" s="149">
        <v>9.8045098325141161E-2</v>
      </c>
      <c r="K34" s="147">
        <v>8.9102985723782377E-2</v>
      </c>
    </row>
    <row r="38" spans="1:13">
      <c r="B38" s="308" t="s">
        <v>555</v>
      </c>
      <c r="C38" s="37"/>
      <c r="D38" s="37"/>
      <c r="E38" s="37"/>
      <c r="F38" s="37"/>
      <c r="G38" s="37"/>
      <c r="H38" s="37"/>
      <c r="I38" s="309"/>
      <c r="J38" s="37"/>
      <c r="K38" s="37"/>
      <c r="L38" s="37"/>
    </row>
    <row r="39" spans="1:13">
      <c r="B39" s="310"/>
      <c r="I39" s="10"/>
    </row>
    <row r="40" spans="1:13">
      <c r="B40" s="157" t="s">
        <v>537</v>
      </c>
      <c r="C40" s="156" t="s">
        <v>538</v>
      </c>
      <c r="D40" s="59">
        <v>4.7635741698925663E-2</v>
      </c>
      <c r="E40" s="59">
        <v>4.8667850442889925E-2</v>
      </c>
      <c r="F40" s="59">
        <v>5.1459981520923528E-2</v>
      </c>
      <c r="G40" s="59">
        <v>5.667204499999999E-2</v>
      </c>
      <c r="H40" s="59">
        <v>5.5271982999999997E-2</v>
      </c>
      <c r="I40" s="311"/>
      <c r="J40" s="30">
        <v>4.9340321940084322E-2</v>
      </c>
      <c r="K40" s="60">
        <v>5.2312891779169014E-2</v>
      </c>
      <c r="M40" s="316"/>
    </row>
    <row r="41" spans="1:13">
      <c r="B41" s="157" t="s">
        <v>560</v>
      </c>
      <c r="C41" s="156" t="s">
        <v>538</v>
      </c>
      <c r="D41" s="59">
        <v>1.9110373026273188E-2</v>
      </c>
      <c r="E41" s="802">
        <v>-2.7356093692809818E-2</v>
      </c>
      <c r="F41" s="802">
        <v>-5.1298264140657635E-2</v>
      </c>
      <c r="G41" s="59">
        <v>1.6850692404957485E-2</v>
      </c>
      <c r="H41" s="59">
        <v>1.6765225241047677E-2</v>
      </c>
      <c r="I41" s="311"/>
      <c r="J41" s="802">
        <v>-2.1554111499960636E-2</v>
      </c>
      <c r="K41" s="802">
        <v>-4.2669441057728687E-3</v>
      </c>
    </row>
    <row r="42" spans="1:13">
      <c r="A42" s="312" t="s">
        <v>539</v>
      </c>
      <c r="B42" s="157" t="s">
        <v>561</v>
      </c>
      <c r="C42" s="156" t="s">
        <v>538</v>
      </c>
      <c r="D42" s="59">
        <v>3.9515954673345465E-3</v>
      </c>
      <c r="E42" s="59">
        <v>0</v>
      </c>
      <c r="F42" s="59">
        <v>0</v>
      </c>
      <c r="G42" s="59">
        <v>0</v>
      </c>
      <c r="H42" s="59">
        <v>0</v>
      </c>
      <c r="I42" s="311"/>
      <c r="J42" s="30">
        <v>1.2152562333217411E-3</v>
      </c>
      <c r="K42" s="60">
        <v>6.675921348596258E-4</v>
      </c>
    </row>
    <row r="43" spans="1:13">
      <c r="A43" s="312" t="s">
        <v>540</v>
      </c>
      <c r="B43" s="157" t="s">
        <v>96</v>
      </c>
      <c r="C43" s="156" t="s">
        <v>538</v>
      </c>
      <c r="D43" s="59">
        <v>1.5977742249612757E-3</v>
      </c>
      <c r="E43" s="59">
        <v>1.4540273887846125E-3</v>
      </c>
      <c r="F43" s="59">
        <v>1.3860068030834723E-3</v>
      </c>
      <c r="G43" s="59">
        <v>8.1255540628116048E-4</v>
      </c>
      <c r="H43" s="59">
        <v>8.5618907596625134E-4</v>
      </c>
      <c r="I43" s="311"/>
      <c r="J43" s="30">
        <v>1.4741196243439195E-3</v>
      </c>
      <c r="K43" s="60">
        <v>1.1863130193380655E-3</v>
      </c>
    </row>
    <row r="44" spans="1:13">
      <c r="A44" s="312" t="s">
        <v>541</v>
      </c>
      <c r="B44" s="157" t="s">
        <v>97</v>
      </c>
      <c r="C44" s="156" t="s">
        <v>538</v>
      </c>
      <c r="D44" s="59">
        <v>1.491129835113866E-3</v>
      </c>
      <c r="E44" s="59">
        <v>1.2353499083200734E-3</v>
      </c>
      <c r="F44" s="59">
        <v>2.2733783260447506E-3</v>
      </c>
      <c r="G44" s="59">
        <v>1.7605367136091811E-3</v>
      </c>
      <c r="H44" s="59">
        <v>2.5685672278987545E-3</v>
      </c>
      <c r="I44" s="311"/>
      <c r="J44" s="30">
        <v>1.6820188820005398E-3</v>
      </c>
      <c r="K44" s="60">
        <v>1.9087393888101453E-3</v>
      </c>
    </row>
    <row r="45" spans="1:13">
      <c r="A45" s="312" t="s">
        <v>542</v>
      </c>
      <c r="B45" s="157" t="s">
        <v>98</v>
      </c>
      <c r="C45" s="156" t="s">
        <v>538</v>
      </c>
      <c r="D45" s="802">
        <v>-2.6749870881667436E-3</v>
      </c>
      <c r="E45" s="802">
        <v>-3.4852837801416315E-3</v>
      </c>
      <c r="F45" s="802">
        <v>-6.6025869014356437E-3</v>
      </c>
      <c r="G45" s="802">
        <v>-3.5210734272183622E-3</v>
      </c>
      <c r="H45" s="802">
        <v>-2.8131926781748261E-3</v>
      </c>
      <c r="I45" s="311"/>
      <c r="J45" s="802">
        <v>-4.3412521582138867E-3</v>
      </c>
      <c r="K45" s="802">
        <v>-3.8040115009122149E-3</v>
      </c>
    </row>
    <row r="46" spans="1:13">
      <c r="A46" s="312" t="s">
        <v>543</v>
      </c>
      <c r="B46" s="157" t="s">
        <v>99</v>
      </c>
      <c r="C46" s="156" t="s">
        <v>538</v>
      </c>
      <c r="D46" s="59">
        <v>0</v>
      </c>
      <c r="E46" s="59">
        <v>0</v>
      </c>
      <c r="F46" s="59">
        <v>0</v>
      </c>
      <c r="G46" s="59">
        <v>0</v>
      </c>
      <c r="H46" s="59">
        <v>0</v>
      </c>
      <c r="I46" s="311"/>
      <c r="J46" s="30">
        <v>0</v>
      </c>
      <c r="K46" s="60">
        <v>0</v>
      </c>
    </row>
    <row r="47" spans="1:13">
      <c r="A47" s="312" t="s">
        <v>544</v>
      </c>
      <c r="B47" s="157" t="s">
        <v>100</v>
      </c>
      <c r="C47" s="156" t="s">
        <v>538</v>
      </c>
      <c r="D47" s="59">
        <v>0</v>
      </c>
      <c r="E47" s="59">
        <v>1.8526180433414779E-3</v>
      </c>
      <c r="F47" s="59">
        <v>0</v>
      </c>
      <c r="G47" s="59">
        <v>0</v>
      </c>
      <c r="H47" s="59">
        <v>2.0793163273466106E-3</v>
      </c>
      <c r="I47" s="311"/>
      <c r="J47" s="30">
        <v>6.2607172727606616E-4</v>
      </c>
      <c r="K47" s="60">
        <v>8.3629523139674424E-4</v>
      </c>
    </row>
    <row r="48" spans="1:13">
      <c r="A48" s="312" t="s">
        <v>545</v>
      </c>
      <c r="B48" s="157" t="s">
        <v>101</v>
      </c>
      <c r="C48" s="156" t="s">
        <v>538</v>
      </c>
      <c r="D48" s="59">
        <v>1.290157347027022E-3</v>
      </c>
      <c r="E48" s="59">
        <v>2.8555922110185274E-3</v>
      </c>
      <c r="F48" s="59">
        <v>3.6880867721534455E-3</v>
      </c>
      <c r="G48" s="59">
        <v>3.1990306345289284E-3</v>
      </c>
      <c r="H48" s="59">
        <v>2.4462545027607186E-3</v>
      </c>
      <c r="I48" s="311"/>
      <c r="J48" s="30">
        <v>2.6693058309420702E-3</v>
      </c>
      <c r="K48" s="60">
        <v>2.7297781549895555E-3</v>
      </c>
    </row>
    <row r="49" spans="1:11">
      <c r="A49" s="312" t="s">
        <v>546</v>
      </c>
      <c r="B49" s="157" t="s">
        <v>102</v>
      </c>
      <c r="C49" s="156" t="s">
        <v>538</v>
      </c>
      <c r="D49" s="59">
        <v>0</v>
      </c>
      <c r="E49" s="59">
        <v>0</v>
      </c>
      <c r="F49" s="59">
        <v>0</v>
      </c>
      <c r="G49" s="59">
        <v>0</v>
      </c>
      <c r="H49" s="59">
        <v>0</v>
      </c>
      <c r="I49" s="311"/>
      <c r="J49" s="30">
        <v>0</v>
      </c>
      <c r="K49" s="60">
        <v>0</v>
      </c>
    </row>
    <row r="50" spans="1:11">
      <c r="A50" s="312" t="s">
        <v>547</v>
      </c>
      <c r="B50" s="157" t="s">
        <v>103</v>
      </c>
      <c r="C50" s="156" t="s">
        <v>538</v>
      </c>
      <c r="D50" s="59">
        <v>0</v>
      </c>
      <c r="E50" s="59">
        <v>0</v>
      </c>
      <c r="F50" s="59">
        <v>0</v>
      </c>
      <c r="G50" s="59">
        <v>0</v>
      </c>
      <c r="H50" s="59">
        <v>0</v>
      </c>
      <c r="I50" s="311"/>
      <c r="J50" s="30">
        <v>0</v>
      </c>
      <c r="K50" s="60">
        <v>0</v>
      </c>
    </row>
    <row r="51" spans="1:11">
      <c r="A51" s="312" t="s">
        <v>547</v>
      </c>
      <c r="B51" s="157" t="s">
        <v>708</v>
      </c>
      <c r="C51" s="156" t="s">
        <v>538</v>
      </c>
      <c r="D51" s="59">
        <v>-7.5346753042875703E-5</v>
      </c>
      <c r="E51" s="59">
        <v>-2.2755112887153531E-4</v>
      </c>
      <c r="F51" s="59">
        <v>-1.3925000534702807E-4</v>
      </c>
      <c r="G51" s="59">
        <v>-1.1391829387822891E-4</v>
      </c>
      <c r="H51" s="59">
        <v>-2.1816740170405464E-4</v>
      </c>
      <c r="I51" s="311"/>
      <c r="J51" s="30">
        <v>-1.4943786678811677E-4</v>
      </c>
      <c r="K51" s="60">
        <v>-1.5811615826150248E-4</v>
      </c>
    </row>
    <row r="52" spans="1:11">
      <c r="A52" s="312" t="s">
        <v>548</v>
      </c>
      <c r="B52" s="157" t="s">
        <v>713</v>
      </c>
      <c r="C52" s="156" t="s">
        <v>538</v>
      </c>
      <c r="D52" s="59">
        <v>-5.0295184471452984E-5</v>
      </c>
      <c r="E52" s="59">
        <v>0</v>
      </c>
      <c r="F52" s="59">
        <v>0</v>
      </c>
      <c r="G52" s="59">
        <v>0</v>
      </c>
      <c r="H52" s="59">
        <v>0</v>
      </c>
      <c r="I52" s="311"/>
      <c r="J52" s="30">
        <v>-1.5467559101192141E-5</v>
      </c>
      <c r="K52" s="60">
        <v>-8.4969906084805641E-6</v>
      </c>
    </row>
    <row r="53" spans="1:11">
      <c r="A53" s="312" t="s">
        <v>549</v>
      </c>
      <c r="B53" s="234" t="s">
        <v>719</v>
      </c>
      <c r="C53" s="156" t="s">
        <v>538</v>
      </c>
      <c r="D53" s="59">
        <v>-2.2480080738823947E-5</v>
      </c>
      <c r="E53" s="59">
        <v>-3.5577738848689344E-5</v>
      </c>
      <c r="F53" s="59">
        <v>-2.6279433281072083E-4</v>
      </c>
      <c r="G53" s="59">
        <v>0</v>
      </c>
      <c r="H53" s="59">
        <v>0</v>
      </c>
      <c r="I53" s="311"/>
      <c r="J53" s="30">
        <v>-1.121038194142517E-4</v>
      </c>
      <c r="K53" s="60">
        <v>-6.1583414325811856E-5</v>
      </c>
    </row>
    <row r="54" spans="1:11">
      <c r="A54" s="312" t="s">
        <v>550</v>
      </c>
      <c r="B54" s="157" t="s">
        <v>1003</v>
      </c>
      <c r="C54" s="156" t="s">
        <v>538</v>
      </c>
      <c r="D54" s="59">
        <v>0</v>
      </c>
      <c r="E54" s="59">
        <v>0</v>
      </c>
      <c r="F54" s="59">
        <v>0</v>
      </c>
      <c r="G54" s="59">
        <v>0</v>
      </c>
      <c r="H54" s="59">
        <v>0</v>
      </c>
      <c r="I54" s="311"/>
      <c r="J54" s="30">
        <v>0</v>
      </c>
      <c r="K54" s="60">
        <v>0</v>
      </c>
    </row>
    <row r="55" spans="1:11">
      <c r="A55" s="312" t="s">
        <v>551</v>
      </c>
      <c r="B55" s="157" t="s">
        <v>1003</v>
      </c>
      <c r="C55" s="156" t="s">
        <v>538</v>
      </c>
      <c r="D55" s="59">
        <v>0</v>
      </c>
      <c r="E55" s="59">
        <v>0</v>
      </c>
      <c r="F55" s="59">
        <v>0</v>
      </c>
      <c r="G55" s="59">
        <v>0</v>
      </c>
      <c r="H55" s="59">
        <v>0</v>
      </c>
      <c r="I55" s="311"/>
      <c r="J55" s="30">
        <v>0</v>
      </c>
      <c r="K55" s="60">
        <v>0</v>
      </c>
    </row>
    <row r="56" spans="1:11">
      <c r="A56" s="312" t="s">
        <v>552</v>
      </c>
      <c r="B56" s="157" t="s">
        <v>1003</v>
      </c>
      <c r="C56" s="156" t="s">
        <v>538</v>
      </c>
      <c r="D56" s="59">
        <v>0</v>
      </c>
      <c r="E56" s="59">
        <v>0</v>
      </c>
      <c r="F56" s="59">
        <v>0</v>
      </c>
      <c r="G56" s="59">
        <v>0</v>
      </c>
      <c r="H56" s="59">
        <v>0</v>
      </c>
      <c r="I56" s="311"/>
      <c r="J56" s="30">
        <v>0</v>
      </c>
      <c r="K56" s="60">
        <v>0</v>
      </c>
    </row>
    <row r="57" spans="1:11">
      <c r="A57" s="312" t="s">
        <v>553</v>
      </c>
      <c r="B57" s="157" t="s">
        <v>1003</v>
      </c>
      <c r="C57" s="156" t="s">
        <v>538</v>
      </c>
      <c r="D57" s="59">
        <v>0</v>
      </c>
      <c r="E57" s="59">
        <v>0</v>
      </c>
      <c r="F57" s="59">
        <v>0</v>
      </c>
      <c r="G57" s="59">
        <v>0</v>
      </c>
      <c r="H57" s="59">
        <v>0</v>
      </c>
      <c r="I57" s="311"/>
      <c r="J57" s="30">
        <v>0</v>
      </c>
      <c r="K57" s="60">
        <v>0</v>
      </c>
    </row>
    <row r="58" spans="1:11">
      <c r="A58" s="312" t="s">
        <v>554</v>
      </c>
      <c r="B58" s="157" t="s">
        <v>1003</v>
      </c>
      <c r="C58" s="156" t="s">
        <v>538</v>
      </c>
      <c r="D58" s="59">
        <v>0</v>
      </c>
      <c r="E58" s="59">
        <v>0</v>
      </c>
      <c r="F58" s="59">
        <v>0</v>
      </c>
      <c r="G58" s="59">
        <v>0</v>
      </c>
      <c r="H58" s="59">
        <v>0</v>
      </c>
      <c r="I58" s="311"/>
      <c r="J58" s="30">
        <v>0</v>
      </c>
      <c r="K58" s="60">
        <v>0</v>
      </c>
    </row>
    <row r="59" spans="1:11" ht="14" thickBot="1">
      <c r="B59" s="157" t="s">
        <v>562</v>
      </c>
      <c r="C59" s="156" t="s">
        <v>538</v>
      </c>
      <c r="D59" s="313">
        <v>-4.4655387038749161E-4</v>
      </c>
      <c r="E59" s="802">
        <v>-1.7819053445206783E-3</v>
      </c>
      <c r="F59" s="802">
        <v>-3.2943546356399575E-3</v>
      </c>
      <c r="G59" s="313">
        <v>0</v>
      </c>
      <c r="H59" s="313">
        <v>0</v>
      </c>
      <c r="I59" s="311"/>
      <c r="J59" s="802">
        <v>-1.9074390854177496E-3</v>
      </c>
      <c r="K59" s="802">
        <v>-1.0478377285653433E-3</v>
      </c>
    </row>
    <row r="60" spans="1:11" ht="14" thickBot="1">
      <c r="B60" s="158" t="s">
        <v>563</v>
      </c>
      <c r="C60" s="57" t="s">
        <v>538</v>
      </c>
      <c r="D60" s="145">
        <v>7.1807108622828172E-2</v>
      </c>
      <c r="E60" s="146">
        <v>2.317902630916226E-2</v>
      </c>
      <c r="F60" s="803">
        <v>-2.7897965936857878E-3</v>
      </c>
      <c r="G60" s="146">
        <v>7.5659868438280153E-2</v>
      </c>
      <c r="H60" s="147">
        <v>7.6956175295141122E-2</v>
      </c>
      <c r="I60" s="314"/>
      <c r="J60" s="149">
        <v>2.892728224907283E-2</v>
      </c>
      <c r="K60" s="147">
        <v>5.0294619810116924E-2</v>
      </c>
    </row>
    <row r="61" spans="1:11">
      <c r="B61" s="157" t="s">
        <v>556</v>
      </c>
      <c r="C61" s="156" t="s">
        <v>538</v>
      </c>
      <c r="D61" s="315">
        <v>8.9974568659265453E-2</v>
      </c>
      <c r="E61" s="315">
        <v>4.3193312846234663E-2</v>
      </c>
      <c r="F61" s="315">
        <v>5.6145849295466545E-2</v>
      </c>
      <c r="G61" s="315">
        <v>1.035073055498419E-2</v>
      </c>
      <c r="H61" s="802">
        <v>-2.1506194618575126E-3</v>
      </c>
      <c r="I61" s="311"/>
      <c r="J61" s="148">
        <v>6.217221829213939E-2</v>
      </c>
      <c r="K61" s="148">
        <v>3.5858255638011732E-2</v>
      </c>
    </row>
    <row r="62" spans="1:11" ht="14" thickBot="1">
      <c r="B62" s="157" t="s">
        <v>557</v>
      </c>
      <c r="C62" s="156" t="s">
        <v>538</v>
      </c>
      <c r="D62" s="802">
        <v>-8.684697835035983E-3</v>
      </c>
      <c r="E62" s="150">
        <v>1.9164820057798711E-3</v>
      </c>
      <c r="F62" s="802">
        <v>-3.6067363253020489E-3</v>
      </c>
      <c r="G62" s="150">
        <v>-4.3625824818309758E-4</v>
      </c>
      <c r="H62" s="802">
        <v>-1.3215414012712264E-3</v>
      </c>
      <c r="I62" s="311"/>
      <c r="J62" s="802">
        <v>-3.3018798035393034E-3</v>
      </c>
      <c r="K62" s="802">
        <v>-2.2200952647760657E-3</v>
      </c>
    </row>
    <row r="63" spans="1:11" ht="14" thickBot="1">
      <c r="B63" s="158" t="s">
        <v>568</v>
      </c>
      <c r="C63" s="57" t="s">
        <v>538</v>
      </c>
      <c r="D63" s="145">
        <v>0.15309697944705766</v>
      </c>
      <c r="E63" s="146">
        <v>6.8288821161176794E-2</v>
      </c>
      <c r="F63" s="146">
        <v>4.9749316376478711E-2</v>
      </c>
      <c r="G63" s="146">
        <v>8.5574340745081245E-2</v>
      </c>
      <c r="H63" s="147">
        <v>7.3484014432012384E-2</v>
      </c>
      <c r="I63" s="314"/>
      <c r="J63" s="149">
        <v>8.7797620737672916E-2</v>
      </c>
      <c r="K63" s="147">
        <v>8.3932780183352595E-2</v>
      </c>
    </row>
    <row r="64" spans="1:11">
      <c r="B64" s="56"/>
      <c r="C64" s="57"/>
      <c r="D64" s="58"/>
      <c r="E64" s="58"/>
      <c r="F64" s="58"/>
      <c r="G64" s="58"/>
      <c r="H64" s="58"/>
      <c r="I64" s="314"/>
      <c r="J64" s="58"/>
      <c r="K64" s="58"/>
    </row>
    <row r="65" spans="1:12">
      <c r="B65" s="56"/>
      <c r="C65" s="57"/>
      <c r="D65" s="58"/>
      <c r="E65" s="58"/>
      <c r="F65" s="58"/>
      <c r="G65" s="58"/>
      <c r="H65" s="58"/>
      <c r="I65" s="314"/>
      <c r="J65" s="58"/>
      <c r="K65" s="58"/>
    </row>
    <row r="66" spans="1:12">
      <c r="B66" s="63" t="s">
        <v>558</v>
      </c>
      <c r="C66" s="64"/>
      <c r="D66" s="65"/>
      <c r="E66" s="65"/>
      <c r="F66" s="65"/>
      <c r="G66" s="65"/>
      <c r="H66" s="65"/>
      <c r="I66" s="317"/>
      <c r="J66" s="65"/>
      <c r="K66" s="65"/>
      <c r="L66" s="37"/>
    </row>
    <row r="67" spans="1:12">
      <c r="B67" s="67" t="s">
        <v>1011</v>
      </c>
      <c r="C67" s="66"/>
      <c r="D67" s="66"/>
      <c r="E67" s="66"/>
      <c r="F67" s="66"/>
      <c r="G67" s="66"/>
      <c r="H67" s="66"/>
      <c r="I67" s="66"/>
      <c r="J67" s="66"/>
      <c r="K67" s="66"/>
      <c r="L67" s="66"/>
    </row>
    <row r="69" spans="1:12">
      <c r="B69" s="318" t="s">
        <v>559</v>
      </c>
      <c r="C69" s="319" t="s">
        <v>20</v>
      </c>
      <c r="D69" s="31">
        <v>27.786342383393528</v>
      </c>
      <c r="E69" s="32">
        <v>31.194888641090412</v>
      </c>
      <c r="F69" s="32">
        <v>34.603511808745644</v>
      </c>
      <c r="G69" s="32">
        <v>41.847271874816862</v>
      </c>
      <c r="H69" s="32">
        <v>45.189070015096831</v>
      </c>
      <c r="I69" s="33"/>
      <c r="J69" s="18">
        <v>93.584742833229583</v>
      </c>
      <c r="K69" s="18">
        <v>180.62108472314327</v>
      </c>
      <c r="L69" s="33"/>
    </row>
    <row r="70" spans="1:12">
      <c r="B70" s="318" t="s">
        <v>560</v>
      </c>
      <c r="C70" s="319" t="s">
        <v>20</v>
      </c>
      <c r="D70" s="45">
        <v>11.14724677404091</v>
      </c>
      <c r="E70" s="45">
        <v>-17.534579576384605</v>
      </c>
      <c r="F70" s="45">
        <v>-34.494767322014049</v>
      </c>
      <c r="G70" s="45">
        <v>12.442739737893127</v>
      </c>
      <c r="H70" s="45">
        <v>13.706852841458071</v>
      </c>
      <c r="I70" s="33"/>
      <c r="J70" s="18">
        <v>-40.882100124357741</v>
      </c>
      <c r="K70" s="18">
        <v>-14.732507545006543</v>
      </c>
      <c r="L70" s="33"/>
    </row>
    <row r="71" spans="1:12">
      <c r="A71" s="312" t="s">
        <v>539</v>
      </c>
      <c r="B71" s="318" t="s">
        <v>561</v>
      </c>
      <c r="C71" s="319" t="s">
        <v>20</v>
      </c>
      <c r="D71" s="42">
        <v>2.3050000000000002</v>
      </c>
      <c r="E71" s="42">
        <v>0</v>
      </c>
      <c r="F71" s="42">
        <v>0</v>
      </c>
      <c r="G71" s="42">
        <v>0</v>
      </c>
      <c r="H71" s="42">
        <v>0</v>
      </c>
      <c r="I71" s="33"/>
      <c r="J71" s="18">
        <v>2.3050000000000002</v>
      </c>
      <c r="K71" s="18">
        <v>2.3050000000000002</v>
      </c>
      <c r="L71" s="33"/>
    </row>
    <row r="72" spans="1:12">
      <c r="A72" s="312" t="s">
        <v>540</v>
      </c>
      <c r="B72" s="233" t="s">
        <v>96</v>
      </c>
      <c r="C72" s="319" t="s">
        <v>20</v>
      </c>
      <c r="D72" s="42">
        <v>0.93199559999999992</v>
      </c>
      <c r="E72" s="42">
        <v>0.93199559999999992</v>
      </c>
      <c r="F72" s="42">
        <v>0.93200000000000005</v>
      </c>
      <c r="G72" s="42">
        <v>0.6</v>
      </c>
      <c r="H72" s="42">
        <v>0.7</v>
      </c>
      <c r="I72" s="320"/>
      <c r="J72" s="18">
        <v>2.7959912</v>
      </c>
      <c r="K72" s="18">
        <v>4.0959912000000003</v>
      </c>
      <c r="L72" s="33"/>
    </row>
    <row r="73" spans="1:12">
      <c r="A73" s="312" t="s">
        <v>541</v>
      </c>
      <c r="B73" s="233" t="s">
        <v>97</v>
      </c>
      <c r="C73" s="319" t="s">
        <v>20</v>
      </c>
      <c r="D73" s="42">
        <v>0.86978900000000348</v>
      </c>
      <c r="E73" s="42">
        <v>0.79182874263262026</v>
      </c>
      <c r="F73" s="42">
        <v>1.5287000000000026</v>
      </c>
      <c r="G73" s="42">
        <v>1.3</v>
      </c>
      <c r="H73" s="42">
        <v>2.1</v>
      </c>
      <c r="I73" s="320"/>
      <c r="J73" s="18">
        <v>3.1903177426326264</v>
      </c>
      <c r="K73" s="18">
        <v>6.5903177426326263</v>
      </c>
      <c r="L73" s="33"/>
    </row>
    <row r="74" spans="1:12">
      <c r="A74" s="312" t="s">
        <v>542</v>
      </c>
      <c r="B74" s="233" t="s">
        <v>98</v>
      </c>
      <c r="C74" s="319" t="s">
        <v>20</v>
      </c>
      <c r="D74" s="42">
        <v>-1.5603432307769518</v>
      </c>
      <c r="E74" s="42">
        <v>-2.2339807165245493</v>
      </c>
      <c r="F74" s="42">
        <v>-4.4398129781527622</v>
      </c>
      <c r="G74" s="42">
        <v>-2.6</v>
      </c>
      <c r="H74" s="42">
        <v>-2.2999999999999998</v>
      </c>
      <c r="I74" s="320"/>
      <c r="J74" s="18">
        <v>-8.2341369254542638</v>
      </c>
      <c r="K74" s="18">
        <v>-13.134136925454264</v>
      </c>
      <c r="L74" s="33"/>
    </row>
    <row r="75" spans="1:12">
      <c r="A75" s="312" t="s">
        <v>543</v>
      </c>
      <c r="B75" s="233" t="s">
        <v>99</v>
      </c>
      <c r="C75" s="319" t="s">
        <v>20</v>
      </c>
      <c r="D75" s="42">
        <v>0</v>
      </c>
      <c r="E75" s="42">
        <v>0</v>
      </c>
      <c r="F75" s="42">
        <v>0</v>
      </c>
      <c r="G75" s="42">
        <v>0</v>
      </c>
      <c r="H75" s="42">
        <v>0</v>
      </c>
      <c r="I75" s="320"/>
      <c r="J75" s="18">
        <v>0</v>
      </c>
      <c r="K75" s="18">
        <v>0</v>
      </c>
      <c r="L75" s="33"/>
    </row>
    <row r="76" spans="1:12">
      <c r="A76" s="312" t="s">
        <v>544</v>
      </c>
      <c r="B76" s="233" t="s">
        <v>100</v>
      </c>
      <c r="C76" s="319" t="s">
        <v>20</v>
      </c>
      <c r="D76" s="42">
        <v>0</v>
      </c>
      <c r="E76" s="42">
        <v>1.1874823529411767</v>
      </c>
      <c r="F76" s="42">
        <v>0</v>
      </c>
      <c r="G76" s="42">
        <v>0</v>
      </c>
      <c r="H76" s="42">
        <v>1.7</v>
      </c>
      <c r="I76" s="320"/>
      <c r="J76" s="18">
        <v>1.1874823529411767</v>
      </c>
      <c r="K76" s="18">
        <v>2.8874823529411766</v>
      </c>
      <c r="L76" s="33"/>
    </row>
    <row r="77" spans="1:12">
      <c r="A77" s="312" t="s">
        <v>545</v>
      </c>
      <c r="B77" s="233" t="s">
        <v>101</v>
      </c>
      <c r="C77" s="319" t="s">
        <v>20</v>
      </c>
      <c r="D77" s="42">
        <v>0.7525599999999999</v>
      </c>
      <c r="E77" s="42">
        <v>1.830363992172211</v>
      </c>
      <c r="F77" s="42">
        <v>2.48</v>
      </c>
      <c r="G77" s="42">
        <v>2.3621999999999996</v>
      </c>
      <c r="H77" s="42">
        <v>2</v>
      </c>
      <c r="I77" s="320"/>
      <c r="J77" s="18">
        <v>5.0629239921722107</v>
      </c>
      <c r="K77" s="18">
        <v>9.4251239921722103</v>
      </c>
      <c r="L77" s="33"/>
    </row>
    <row r="78" spans="1:12">
      <c r="A78" s="312" t="s">
        <v>546</v>
      </c>
      <c r="B78" s="233" t="s">
        <v>102</v>
      </c>
      <c r="C78" s="319" t="s">
        <v>20</v>
      </c>
      <c r="D78" s="42">
        <v>0</v>
      </c>
      <c r="E78" s="42">
        <v>0</v>
      </c>
      <c r="F78" s="42">
        <v>0</v>
      </c>
      <c r="G78" s="42">
        <v>0</v>
      </c>
      <c r="H78" s="42">
        <v>0</v>
      </c>
      <c r="I78" s="311"/>
      <c r="J78" s="18">
        <v>0</v>
      </c>
      <c r="K78" s="18">
        <v>0</v>
      </c>
      <c r="L78" s="33"/>
    </row>
    <row r="79" spans="1:12">
      <c r="A79" s="312" t="s">
        <v>547</v>
      </c>
      <c r="B79" s="233" t="s">
        <v>103</v>
      </c>
      <c r="C79" s="319" t="s">
        <v>20</v>
      </c>
      <c r="D79" s="42">
        <v>0</v>
      </c>
      <c r="E79" s="42">
        <v>0</v>
      </c>
      <c r="F79" s="42">
        <v>0</v>
      </c>
      <c r="G79" s="42">
        <v>0</v>
      </c>
      <c r="H79" s="42">
        <v>0</v>
      </c>
      <c r="I79" s="311"/>
      <c r="J79" s="18">
        <v>0</v>
      </c>
      <c r="K79" s="18">
        <v>0</v>
      </c>
      <c r="L79" s="33"/>
    </row>
    <row r="80" spans="1:12">
      <c r="A80" s="312" t="s">
        <v>547</v>
      </c>
      <c r="B80" s="233" t="s">
        <v>708</v>
      </c>
      <c r="C80" s="319" t="s">
        <v>20</v>
      </c>
      <c r="D80" s="42">
        <v>-4.3950416281091725E-2</v>
      </c>
      <c r="E80" s="42">
        <v>-0.14585464656245148</v>
      </c>
      <c r="F80" s="42">
        <v>-9.3636629123828405E-2</v>
      </c>
      <c r="G80" s="42">
        <v>-8.411854231548431E-2</v>
      </c>
      <c r="H80" s="42">
        <v>-0.17836852335506548</v>
      </c>
      <c r="I80" s="33"/>
      <c r="J80" s="18">
        <v>-0.28344169196737162</v>
      </c>
      <c r="K80" s="18">
        <v>-0.54592875763792148</v>
      </c>
      <c r="L80" s="33"/>
    </row>
    <row r="81" spans="1:12">
      <c r="A81" s="312" t="s">
        <v>548</v>
      </c>
      <c r="B81" s="233" t="s">
        <v>713</v>
      </c>
      <c r="C81" s="319" t="s">
        <v>20</v>
      </c>
      <c r="D81" s="42">
        <v>-2.9337618479681374E-2</v>
      </c>
      <c r="E81" s="42">
        <v>0</v>
      </c>
      <c r="F81" s="42">
        <v>0</v>
      </c>
      <c r="G81" s="42">
        <v>0</v>
      </c>
      <c r="H81" s="42">
        <v>0</v>
      </c>
      <c r="I81" s="33"/>
      <c r="J81" s="18">
        <v>-2.9337618479681374E-2</v>
      </c>
      <c r="K81" s="18">
        <v>-2.9337618479681374E-2</v>
      </c>
      <c r="L81" s="33"/>
    </row>
    <row r="82" spans="1:12">
      <c r="A82" s="312" t="s">
        <v>549</v>
      </c>
      <c r="B82" s="233" t="s">
        <v>719</v>
      </c>
      <c r="C82" s="319" t="s">
        <v>20</v>
      </c>
      <c r="D82" s="42">
        <v>-1.3112826586457453E-2</v>
      </c>
      <c r="E82" s="42">
        <v>-2.2804450810685058E-2</v>
      </c>
      <c r="F82" s="42">
        <v>-0.17671220490022463</v>
      </c>
      <c r="G82" s="42">
        <v>0</v>
      </c>
      <c r="H82" s="42">
        <v>0</v>
      </c>
      <c r="I82" s="33"/>
      <c r="J82" s="18">
        <v>-0.21262948229736714</v>
      </c>
      <c r="K82" s="18">
        <v>-0.21262948229736714</v>
      </c>
      <c r="L82" s="33"/>
    </row>
    <row r="83" spans="1:12">
      <c r="A83" s="312" t="s">
        <v>550</v>
      </c>
      <c r="B83" s="233" t="s">
        <v>1003</v>
      </c>
      <c r="C83" s="319" t="s">
        <v>20</v>
      </c>
      <c r="D83" s="43">
        <v>0</v>
      </c>
      <c r="E83" s="43">
        <v>0</v>
      </c>
      <c r="F83" s="43">
        <v>0</v>
      </c>
      <c r="G83" s="43">
        <v>0</v>
      </c>
      <c r="H83" s="43">
        <v>0</v>
      </c>
      <c r="I83" s="33"/>
      <c r="J83" s="18">
        <v>0</v>
      </c>
      <c r="K83" s="18">
        <v>0</v>
      </c>
      <c r="L83" s="33"/>
    </row>
    <row r="84" spans="1:12">
      <c r="A84" s="312" t="s">
        <v>551</v>
      </c>
      <c r="B84" s="233" t="s">
        <v>1003</v>
      </c>
      <c r="C84" s="319" t="s">
        <v>20</v>
      </c>
      <c r="D84" s="43">
        <v>0</v>
      </c>
      <c r="E84" s="43">
        <v>0</v>
      </c>
      <c r="F84" s="43">
        <v>0</v>
      </c>
      <c r="G84" s="43">
        <v>0</v>
      </c>
      <c r="H84" s="43">
        <v>0</v>
      </c>
      <c r="I84" s="33"/>
      <c r="J84" s="18">
        <v>0</v>
      </c>
      <c r="K84" s="18">
        <v>0</v>
      </c>
      <c r="L84" s="33"/>
    </row>
    <row r="85" spans="1:12">
      <c r="A85" s="312" t="s">
        <v>552</v>
      </c>
      <c r="B85" s="233" t="s">
        <v>1003</v>
      </c>
      <c r="C85" s="319" t="s">
        <v>20</v>
      </c>
      <c r="D85" s="43">
        <v>0</v>
      </c>
      <c r="E85" s="43">
        <v>0</v>
      </c>
      <c r="F85" s="43">
        <v>0</v>
      </c>
      <c r="G85" s="43">
        <v>0</v>
      </c>
      <c r="H85" s="43">
        <v>0</v>
      </c>
      <c r="I85" s="33"/>
      <c r="J85" s="18">
        <v>0</v>
      </c>
      <c r="K85" s="18">
        <v>0</v>
      </c>
      <c r="L85" s="33"/>
    </row>
    <row r="86" spans="1:12">
      <c r="A86" s="312" t="s">
        <v>553</v>
      </c>
      <c r="B86" s="233" t="s">
        <v>1003</v>
      </c>
      <c r="C86" s="319" t="s">
        <v>20</v>
      </c>
      <c r="D86" s="43">
        <v>0</v>
      </c>
      <c r="E86" s="43">
        <v>0</v>
      </c>
      <c r="F86" s="43">
        <v>0</v>
      </c>
      <c r="G86" s="43">
        <v>0</v>
      </c>
      <c r="H86" s="43">
        <v>0</v>
      </c>
      <c r="I86" s="33"/>
      <c r="J86" s="18">
        <v>0</v>
      </c>
      <c r="K86" s="18">
        <v>0</v>
      </c>
      <c r="L86" s="33"/>
    </row>
    <row r="87" spans="1:12">
      <c r="A87" s="312" t="s">
        <v>554</v>
      </c>
      <c r="B87" s="233" t="s">
        <v>1003</v>
      </c>
      <c r="C87" s="319" t="s">
        <v>20</v>
      </c>
      <c r="D87" s="43">
        <v>0</v>
      </c>
      <c r="E87" s="43">
        <v>0</v>
      </c>
      <c r="F87" s="43">
        <v>0</v>
      </c>
      <c r="G87" s="43">
        <v>0</v>
      </c>
      <c r="H87" s="43">
        <v>0</v>
      </c>
      <c r="I87" s="33"/>
      <c r="J87" s="18">
        <v>0</v>
      </c>
      <c r="K87" s="18">
        <v>0</v>
      </c>
      <c r="L87" s="33"/>
    </row>
    <row r="88" spans="1:12" ht="14" thickBot="1">
      <c r="B88" s="318" t="s">
        <v>562</v>
      </c>
      <c r="C88" s="319" t="s">
        <v>20</v>
      </c>
      <c r="D88" s="43">
        <v>-0.26047875592322772</v>
      </c>
      <c r="E88" s="43">
        <v>-1.1421572616303466</v>
      </c>
      <c r="F88" s="43">
        <v>-2.2152405843793894</v>
      </c>
      <c r="G88" s="43">
        <v>0</v>
      </c>
      <c r="H88" s="43">
        <v>0</v>
      </c>
      <c r="I88" s="33"/>
      <c r="J88" s="136">
        <v>-3.6178766019329638</v>
      </c>
      <c r="K88" s="136">
        <v>-3.6178766019329638</v>
      </c>
      <c r="L88" s="33"/>
    </row>
    <row r="89" spans="1:12" ht="14" thickBot="1">
      <c r="B89" s="321" t="s">
        <v>563</v>
      </c>
      <c r="C89" s="322" t="s">
        <v>20</v>
      </c>
      <c r="D89" s="141">
        <v>41.885710909387036</v>
      </c>
      <c r="E89" s="143">
        <v>14.857182676923783</v>
      </c>
      <c r="F89" s="143">
        <v>-1.8759579098246069</v>
      </c>
      <c r="G89" s="143">
        <v>55.868093070394501</v>
      </c>
      <c r="H89" s="142">
        <v>62.917554333199845</v>
      </c>
      <c r="I89" s="76"/>
      <c r="J89" s="141">
        <v>54.866935676486214</v>
      </c>
      <c r="K89" s="142">
        <v>173.65258308008055</v>
      </c>
      <c r="L89" s="33"/>
    </row>
    <row r="90" spans="1:12">
      <c r="B90" s="318" t="s">
        <v>564</v>
      </c>
      <c r="C90" s="319" t="s">
        <v>20</v>
      </c>
      <c r="D90" s="43">
        <v>54.719057471537916</v>
      </c>
      <c r="E90" s="43">
        <v>27.865664582279141</v>
      </c>
      <c r="F90" s="43">
        <v>38.076880779994973</v>
      </c>
      <c r="G90" s="43">
        <v>7.6430952092411246</v>
      </c>
      <c r="H90" s="43">
        <v>-1.758295761483879</v>
      </c>
      <c r="I90" s="33"/>
      <c r="J90" s="140">
        <v>120.66160283381203</v>
      </c>
      <c r="K90" s="140">
        <v>126.54640228156927</v>
      </c>
      <c r="L90" s="33"/>
    </row>
    <row r="91" spans="1:12">
      <c r="B91" s="318" t="s">
        <v>565</v>
      </c>
      <c r="C91" s="319" t="s">
        <v>20</v>
      </c>
      <c r="D91" s="43">
        <v>-2.2361091348505724</v>
      </c>
      <c r="E91" s="43">
        <v>-0.17981916243239837</v>
      </c>
      <c r="F91" s="43">
        <v>-0.32242573189563473</v>
      </c>
      <c r="G91" s="43">
        <v>0</v>
      </c>
      <c r="H91" s="43">
        <v>0</v>
      </c>
      <c r="I91" s="33"/>
      <c r="J91" s="18">
        <v>-2.7383540291786055</v>
      </c>
      <c r="K91" s="18">
        <v>-2.7383540291786055</v>
      </c>
      <c r="L91" s="33"/>
    </row>
    <row r="92" spans="1:12">
      <c r="B92" s="318" t="s">
        <v>566</v>
      </c>
      <c r="C92" s="319" t="s">
        <v>20</v>
      </c>
      <c r="D92" s="43">
        <v>-5.6248870548447218</v>
      </c>
      <c r="E92" s="43">
        <v>1.1834627829831497</v>
      </c>
      <c r="F92" s="43">
        <v>-2.5059035149962865</v>
      </c>
      <c r="G92" s="43">
        <v>-0.32213796977591713</v>
      </c>
      <c r="H92" s="43">
        <v>-1.0804610883943613</v>
      </c>
      <c r="I92" s="33"/>
      <c r="J92" s="18">
        <v>-6.9473277868578585</v>
      </c>
      <c r="K92" s="18">
        <v>-8.3499268450281363</v>
      </c>
      <c r="L92" s="33"/>
    </row>
    <row r="93" spans="1:12" ht="14" thickBot="1">
      <c r="B93" s="318" t="s">
        <v>567</v>
      </c>
      <c r="C93" s="319" t="s">
        <v>20</v>
      </c>
      <c r="D93" s="43">
        <v>0.55902728371264399</v>
      </c>
      <c r="E93" s="43">
        <v>4.4954790608100037E-2</v>
      </c>
      <c r="F93" s="43">
        <v>8.0606432973908682E-2</v>
      </c>
      <c r="G93" s="43">
        <v>0</v>
      </c>
      <c r="H93" s="43">
        <v>0</v>
      </c>
      <c r="I93" s="33"/>
      <c r="J93" s="136">
        <v>0.6845885072946527</v>
      </c>
      <c r="K93" s="136">
        <v>0.6845885072946527</v>
      </c>
      <c r="L93" s="33"/>
    </row>
    <row r="94" spans="1:12" ht="14" thickBot="1">
      <c r="B94" s="321" t="s">
        <v>568</v>
      </c>
      <c r="C94" s="322" t="s">
        <v>20</v>
      </c>
      <c r="D94" s="225">
        <v>89.30279947494229</v>
      </c>
      <c r="E94" s="225">
        <v>43.771445670361778</v>
      </c>
      <c r="F94" s="225">
        <v>33.453200056252356</v>
      </c>
      <c r="G94" s="225">
        <v>63.189050309859709</v>
      </c>
      <c r="H94" s="225">
        <v>60.078797483321608</v>
      </c>
      <c r="I94" s="76"/>
      <c r="J94" s="141">
        <v>166.52744520155642</v>
      </c>
      <c r="K94" s="142">
        <v>289.79529299473774</v>
      </c>
      <c r="L94" s="33"/>
    </row>
    <row r="95" spans="1:12">
      <c r="D95" s="144"/>
      <c r="I95" s="33"/>
      <c r="L95" s="33"/>
    </row>
    <row r="96" spans="1:12">
      <c r="B96" s="323" t="s">
        <v>569</v>
      </c>
      <c r="C96" s="319" t="s">
        <v>20</v>
      </c>
      <c r="D96" s="41">
        <v>525.91838276153544</v>
      </c>
      <c r="E96" s="32">
        <v>558.2932070300061</v>
      </c>
      <c r="F96" s="32">
        <v>635.21358906221883</v>
      </c>
      <c r="G96" s="32">
        <v>738.41118447052452</v>
      </c>
      <c r="H96" s="32">
        <v>817.57642050036156</v>
      </c>
      <c r="I96" s="33"/>
      <c r="L96" s="33"/>
    </row>
    <row r="97" spans="2:23">
      <c r="B97" s="318" t="s">
        <v>570</v>
      </c>
      <c r="C97" s="319" t="s">
        <v>20</v>
      </c>
      <c r="D97" s="44">
        <v>583.30869620993428</v>
      </c>
      <c r="E97" s="44">
        <v>640.97527129735386</v>
      </c>
      <c r="F97" s="44">
        <v>672.43537183696662</v>
      </c>
      <c r="G97" s="44">
        <v>738.41118447052452</v>
      </c>
      <c r="H97" s="44">
        <v>817.57642050036156</v>
      </c>
      <c r="I97" s="33"/>
      <c r="L97" s="33"/>
    </row>
    <row r="98" spans="2:23">
      <c r="L98" s="33"/>
    </row>
    <row r="99" spans="2:23">
      <c r="L99" s="33"/>
    </row>
    <row r="100" spans="2:23">
      <c r="L100" s="33"/>
      <c r="S100" s="99"/>
      <c r="T100" s="99"/>
      <c r="U100" s="99"/>
      <c r="V100" s="99"/>
      <c r="W100" s="99"/>
    </row>
    <row r="101" spans="2:23">
      <c r="S101" s="99"/>
      <c r="T101" s="99"/>
      <c r="U101" s="99"/>
      <c r="V101" s="99"/>
      <c r="W101" s="99"/>
    </row>
    <row r="105" spans="2:23">
      <c r="M105" s="99"/>
      <c r="N105" s="99"/>
      <c r="O105" s="99"/>
      <c r="P105" s="99"/>
      <c r="Q105" s="99"/>
    </row>
    <row r="107" spans="2:23">
      <c r="M107" s="99"/>
      <c r="N107" s="99"/>
      <c r="O107" s="99"/>
      <c r="P107" s="99"/>
      <c r="Q107" s="99"/>
    </row>
  </sheetData>
  <sheetProtection sort="0" autoFilter="0" pivotTables="0"/>
  <phoneticPr fontId="249" type="noConversion"/>
  <conditionalFormatting sqref="D6:G6">
    <cfRule type="expression" dxfId="79" priority="8">
      <formula>AND(D$5="Actuals",E$5="Forecast")</formula>
    </cfRule>
  </conditionalFormatting>
  <conditionalFormatting sqref="D7:H7">
    <cfRule type="expression" dxfId="78" priority="2">
      <formula>AND(D$5="Actuals",E$5="Forecast")</formula>
    </cfRule>
  </conditionalFormatting>
  <conditionalFormatting sqref="H6">
    <cfRule type="expression" dxfId="77"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Header>&amp;C&amp;G</oddHeader>
    <oddFooter>&amp;C_x000D_&amp;1#&amp;"Calibri"&amp;10&amp;K000000 OFFICIAL-InternalOnly</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90" zoomScaleNormal="90" workbookViewId="0">
      <selection activeCell="H23" sqref="H23"/>
    </sheetView>
  </sheetViews>
  <sheetFormatPr defaultColWidth="9" defaultRowHeight="13.5" outlineLevelCol="1"/>
  <cols>
    <col min="1" max="1" width="9.765625" style="99" customWidth="1"/>
    <col min="2" max="2" width="67.4609375" style="75" customWidth="1"/>
    <col min="3" max="3" width="50.23046875" style="75" customWidth="1"/>
    <col min="4" max="4" width="14.4609375" style="29" customWidth="1"/>
    <col min="5" max="5" width="10.3828125" style="99" customWidth="1"/>
    <col min="6" max="9" width="11.15234375" style="99" customWidth="1"/>
    <col min="10" max="10" width="5" style="99" customWidth="1"/>
    <col min="11" max="11" width="9.23046875" style="99" customWidth="1" outlineLevel="1"/>
    <col min="12" max="12" width="13.23046875" style="99" customWidth="1" outlineLevel="1"/>
    <col min="13" max="20" width="9.23046875" style="99" customWidth="1" outlineLevel="1"/>
    <col min="21" max="16384" width="9" style="99"/>
  </cols>
  <sheetData>
    <row r="1" spans="1:14" ht="20">
      <c r="A1" s="743" t="s">
        <v>571</v>
      </c>
      <c r="B1" s="766"/>
      <c r="C1" s="766"/>
      <c r="D1" s="767"/>
      <c r="E1" s="768"/>
      <c r="F1" s="768"/>
      <c r="G1" s="768"/>
      <c r="H1" s="768"/>
      <c r="I1" s="768"/>
      <c r="J1" s="324"/>
    </row>
    <row r="2" spans="1:14" ht="20">
      <c r="A2" s="744" t="str">
        <f t="shared" ref="A2" si="0">Licensee</f>
        <v>SSEH</v>
      </c>
      <c r="B2" s="276"/>
      <c r="C2" s="276"/>
      <c r="D2" s="325"/>
      <c r="E2" s="278"/>
      <c r="F2" s="278"/>
      <c r="G2" s="278"/>
      <c r="H2" s="278"/>
      <c r="I2" s="278"/>
      <c r="J2" s="280"/>
    </row>
    <row r="3" spans="1:14" ht="20">
      <c r="A3" s="745">
        <f>Reporting_Year</f>
        <v>2026</v>
      </c>
      <c r="B3" s="326"/>
      <c r="C3" s="326"/>
      <c r="D3" s="327"/>
      <c r="E3" s="281"/>
      <c r="F3" s="281"/>
      <c r="G3" s="281"/>
      <c r="H3" s="281"/>
      <c r="I3" s="281"/>
      <c r="J3" s="283"/>
    </row>
    <row r="4" spans="1:14" s="285" customFormat="1" ht="12.75" customHeight="1">
      <c r="B4" s="328"/>
      <c r="C4" s="328"/>
      <c r="D4" s="29"/>
    </row>
    <row r="5" spans="1:14" s="285" customFormat="1">
      <c r="B5" s="328"/>
      <c r="C5" s="328"/>
      <c r="D5" s="29"/>
      <c r="E5" s="284" t="s">
        <v>1012</v>
      </c>
      <c r="F5" s="284" t="s">
        <v>1012</v>
      </c>
      <c r="G5" s="284" t="s">
        <v>1012</v>
      </c>
      <c r="H5" s="284" t="s">
        <v>1013</v>
      </c>
      <c r="I5" s="284" t="s">
        <v>1013</v>
      </c>
    </row>
    <row r="6" spans="1:14" s="285" customFormat="1">
      <c r="B6" s="328"/>
      <c r="C6" s="328"/>
      <c r="D6" s="29"/>
      <c r="E6" s="286">
        <v>2024</v>
      </c>
      <c r="F6" s="286">
        <v>2025</v>
      </c>
      <c r="G6" s="286">
        <v>2026</v>
      </c>
      <c r="H6" s="286">
        <v>2027</v>
      </c>
      <c r="I6" s="286">
        <v>2028</v>
      </c>
    </row>
    <row r="7" spans="1:14" s="285" customFormat="1">
      <c r="B7" s="74"/>
      <c r="C7" s="74"/>
      <c r="D7" s="29"/>
      <c r="E7" s="289" t="s">
        <v>1006</v>
      </c>
      <c r="F7" s="289" t="s">
        <v>1007</v>
      </c>
      <c r="G7" s="289" t="s">
        <v>1008</v>
      </c>
      <c r="H7" s="289" t="s">
        <v>1009</v>
      </c>
      <c r="I7" s="289" t="s">
        <v>1010</v>
      </c>
    </row>
    <row r="8" spans="1:14" s="285" customFormat="1">
      <c r="B8" s="74"/>
      <c r="C8" s="74"/>
      <c r="D8" s="29"/>
      <c r="E8" s="329"/>
      <c r="F8" s="329"/>
      <c r="G8" s="329"/>
      <c r="H8" s="329"/>
      <c r="I8" s="329"/>
    </row>
    <row r="9" spans="1:14" s="285" customFormat="1">
      <c r="B9" s="330" t="s">
        <v>572</v>
      </c>
      <c r="C9" s="330"/>
      <c r="D9" s="331"/>
      <c r="E9" s="332"/>
      <c r="F9" s="332"/>
      <c r="G9" s="332"/>
      <c r="H9" s="332"/>
      <c r="I9" s="332"/>
      <c r="J9" s="333"/>
    </row>
    <row r="10" spans="1:14" s="285" customFormat="1">
      <c r="B10" s="74"/>
      <c r="C10" s="74"/>
      <c r="D10" s="29"/>
      <c r="E10" s="329"/>
      <c r="F10" s="329"/>
      <c r="G10" s="329"/>
      <c r="H10" s="329"/>
      <c r="I10" s="329"/>
    </row>
    <row r="11" spans="1:14" s="285" customFormat="1">
      <c r="B11" s="334" t="s">
        <v>573</v>
      </c>
      <c r="C11" s="74"/>
      <c r="D11" s="29"/>
    </row>
    <row r="12" spans="1:14" s="285" customFormat="1">
      <c r="B12" s="335"/>
      <c r="C12" s="74"/>
      <c r="D12" s="29"/>
    </row>
    <row r="13" spans="1:14" s="285" customFormat="1">
      <c r="B13" s="75" t="s">
        <v>574</v>
      </c>
      <c r="C13" s="287" t="s">
        <v>1014</v>
      </c>
      <c r="D13" s="28" t="s">
        <v>575</v>
      </c>
      <c r="E13" s="336">
        <v>277.75279187781092</v>
      </c>
      <c r="F13" s="336">
        <v>279.75260061272962</v>
      </c>
      <c r="G13" s="336">
        <v>313.9298070577575</v>
      </c>
      <c r="H13" s="336"/>
      <c r="I13" s="336"/>
      <c r="N13" s="287"/>
    </row>
    <row r="14" spans="1:14" s="285" customFormat="1">
      <c r="B14" s="75" t="s">
        <v>576</v>
      </c>
      <c r="C14" s="99" t="s">
        <v>1015</v>
      </c>
      <c r="D14" s="28" t="s">
        <v>575</v>
      </c>
      <c r="E14" s="336"/>
      <c r="F14" s="336"/>
      <c r="G14" s="336"/>
      <c r="H14" s="336"/>
      <c r="I14" s="336"/>
    </row>
    <row r="15" spans="1:14" s="285" customFormat="1">
      <c r="B15" s="75" t="s">
        <v>1016</v>
      </c>
      <c r="C15" s="99" t="s">
        <v>247</v>
      </c>
      <c r="D15" s="28" t="s">
        <v>575</v>
      </c>
      <c r="E15" s="377">
        <v>277.75279187781092</v>
      </c>
      <c r="F15" s="377">
        <v>279.75260061272962</v>
      </c>
      <c r="G15" s="377">
        <v>313.9298070577575</v>
      </c>
      <c r="H15" s="377">
        <v>0</v>
      </c>
      <c r="I15" s="377">
        <v>0</v>
      </c>
    </row>
    <row r="16" spans="1:14" s="285" customFormat="1">
      <c r="B16" s="75" t="s">
        <v>577</v>
      </c>
      <c r="C16" s="99" t="s">
        <v>1017</v>
      </c>
      <c r="D16" s="28" t="s">
        <v>575</v>
      </c>
      <c r="E16" s="336">
        <v>-39.234251561577381</v>
      </c>
      <c r="F16" s="336">
        <v>6.8713334304738174</v>
      </c>
      <c r="G16" s="336">
        <v>-0.91347338917193477</v>
      </c>
      <c r="H16" s="336"/>
      <c r="I16" s="336"/>
    </row>
    <row r="17" spans="2:9" s="285" customFormat="1">
      <c r="B17" s="75" t="s">
        <v>578</v>
      </c>
      <c r="C17" s="99" t="s">
        <v>1018</v>
      </c>
      <c r="D17" s="28" t="s">
        <v>575</v>
      </c>
      <c r="E17" s="336">
        <v>8.8814310969585346</v>
      </c>
      <c r="F17" s="336">
        <v>4.607456346643592</v>
      </c>
      <c r="G17" s="336">
        <v>-12.125086774395793</v>
      </c>
      <c r="H17" s="336"/>
      <c r="I17" s="336"/>
    </row>
    <row r="18" spans="2:9" s="285" customFormat="1">
      <c r="B18" s="75" t="s">
        <v>579</v>
      </c>
      <c r="C18" s="99" t="s">
        <v>580</v>
      </c>
      <c r="D18" s="28" t="s">
        <v>575</v>
      </c>
      <c r="E18" s="690"/>
      <c r="F18" s="690"/>
      <c r="G18" s="690"/>
      <c r="H18" s="690"/>
      <c r="I18" s="690"/>
    </row>
    <row r="19" spans="2:9" s="285" customFormat="1">
      <c r="B19" s="74" t="s">
        <v>581</v>
      </c>
      <c r="C19" s="74" t="s">
        <v>1019</v>
      </c>
      <c r="D19" s="29" t="s">
        <v>575</v>
      </c>
      <c r="E19" s="376">
        <v>247.39997141319208</v>
      </c>
      <c r="F19" s="376">
        <v>291.23139038984704</v>
      </c>
      <c r="G19" s="376">
        <v>300.89124689418975</v>
      </c>
      <c r="H19" s="376">
        <v>0</v>
      </c>
      <c r="I19" s="376">
        <v>0</v>
      </c>
    </row>
    <row r="20" spans="2:9" s="285" customFormat="1">
      <c r="B20" s="328"/>
      <c r="C20" s="328"/>
      <c r="D20" s="29"/>
      <c r="E20" s="337"/>
      <c r="F20" s="337"/>
      <c r="G20" s="337"/>
      <c r="H20" s="338"/>
      <c r="I20" s="338"/>
    </row>
    <row r="21" spans="2:9" s="285" customFormat="1">
      <c r="B21" s="328" t="s">
        <v>582</v>
      </c>
      <c r="C21" s="335"/>
      <c r="D21" s="29" t="s">
        <v>575</v>
      </c>
      <c r="E21" s="376">
        <v>-4.2933573131920753</v>
      </c>
      <c r="F21" s="376">
        <v>11.197907610152924</v>
      </c>
      <c r="G21" s="376">
        <v>11.705624105810273</v>
      </c>
      <c r="H21" s="376">
        <v>0</v>
      </c>
      <c r="I21" s="376">
        <v>0</v>
      </c>
    </row>
    <row r="22" spans="2:9" s="285" customFormat="1">
      <c r="B22" s="328"/>
      <c r="C22" s="328"/>
      <c r="D22" s="29"/>
    </row>
    <row r="23" spans="2:9" s="285" customFormat="1">
      <c r="B23" s="328"/>
      <c r="C23" s="328"/>
      <c r="D23" s="29"/>
    </row>
    <row r="24" spans="2:9" s="285" customFormat="1">
      <c r="B24" s="328"/>
      <c r="C24" s="328"/>
      <c r="D24" s="29"/>
    </row>
    <row r="25" spans="2:9" s="285" customFormat="1">
      <c r="B25" s="335" t="s">
        <v>583</v>
      </c>
      <c r="C25" s="335" t="s">
        <v>584</v>
      </c>
      <c r="D25" s="29" t="s">
        <v>575</v>
      </c>
      <c r="E25" s="336">
        <v>243.1066141</v>
      </c>
      <c r="F25" s="336">
        <v>302.42929799999996</v>
      </c>
      <c r="G25" s="336">
        <v>312.59687100000002</v>
      </c>
      <c r="H25" s="336"/>
      <c r="I25" s="336"/>
    </row>
    <row r="26" spans="2:9" s="285" customFormat="1">
      <c r="B26" s="328"/>
      <c r="C26" s="328"/>
      <c r="D26" s="29"/>
    </row>
    <row r="27" spans="2:9" s="285" customFormat="1">
      <c r="B27" s="335" t="s">
        <v>585</v>
      </c>
      <c r="C27" s="335"/>
      <c r="D27" s="29"/>
      <c r="E27" s="29"/>
      <c r="F27" s="29"/>
      <c r="G27" s="29"/>
      <c r="H27" s="29"/>
      <c r="I27" s="29"/>
    </row>
    <row r="28" spans="2:9" s="285" customFormat="1">
      <c r="B28" s="339" t="s">
        <v>586</v>
      </c>
      <c r="C28" s="339"/>
      <c r="D28" s="29" t="s">
        <v>575</v>
      </c>
      <c r="E28" s="340">
        <v>0</v>
      </c>
      <c r="F28" s="340">
        <v>0</v>
      </c>
      <c r="G28" s="340">
        <v>0</v>
      </c>
      <c r="H28" s="340"/>
      <c r="I28" s="340"/>
    </row>
    <row r="29" spans="2:9" s="285" customFormat="1">
      <c r="B29" s="339" t="s">
        <v>587</v>
      </c>
      <c r="C29" s="339"/>
      <c r="D29" s="29" t="s">
        <v>575</v>
      </c>
      <c r="E29" s="340">
        <v>1.1598850000000001</v>
      </c>
      <c r="F29" s="340">
        <v>1.129122</v>
      </c>
      <c r="G29" s="340">
        <v>0.78931300000000004</v>
      </c>
      <c r="H29" s="340"/>
      <c r="I29" s="340"/>
    </row>
    <row r="30" spans="2:9" s="285" customFormat="1">
      <c r="B30" s="339" t="s">
        <v>588</v>
      </c>
      <c r="C30" s="339"/>
      <c r="D30" s="29" t="s">
        <v>575</v>
      </c>
      <c r="E30" s="340">
        <v>0.98767084733188715</v>
      </c>
      <c r="F30" s="340">
        <v>12.31449974</v>
      </c>
      <c r="G30" s="340">
        <v>21.848477519999999</v>
      </c>
      <c r="H30" s="340"/>
      <c r="I30" s="340"/>
    </row>
    <row r="31" spans="2:9" s="285" customFormat="1">
      <c r="B31" s="339" t="s">
        <v>589</v>
      </c>
      <c r="C31" s="339"/>
      <c r="D31" s="29" t="s">
        <v>575</v>
      </c>
      <c r="E31" s="340">
        <v>0</v>
      </c>
      <c r="F31" s="340">
        <v>0</v>
      </c>
      <c r="G31" s="340">
        <v>0</v>
      </c>
      <c r="H31" s="340"/>
      <c r="I31" s="340"/>
    </row>
    <row r="32" spans="2:9" s="285" customFormat="1">
      <c r="B32" s="339" t="s">
        <v>590</v>
      </c>
      <c r="C32" s="339"/>
      <c r="D32" s="29" t="s">
        <v>575</v>
      </c>
      <c r="E32" s="340">
        <v>6.8807057599999997</v>
      </c>
      <c r="F32" s="340">
        <v>7.30397257</v>
      </c>
      <c r="G32" s="340">
        <v>6.3235793999999999</v>
      </c>
      <c r="H32" s="340"/>
      <c r="I32" s="340"/>
    </row>
    <row r="33" spans="2:9" s="285" customFormat="1">
      <c r="B33" s="339" t="s">
        <v>591</v>
      </c>
      <c r="C33" s="339"/>
      <c r="D33" s="29" t="s">
        <v>575</v>
      </c>
      <c r="E33" s="340">
        <v>0</v>
      </c>
      <c r="F33" s="340">
        <v>0</v>
      </c>
      <c r="G33" s="340">
        <v>0</v>
      </c>
      <c r="H33" s="340"/>
      <c r="I33" s="340"/>
    </row>
    <row r="34" spans="2:9" s="285" customFormat="1">
      <c r="B34" s="339" t="s">
        <v>592</v>
      </c>
      <c r="C34" s="339"/>
      <c r="D34" s="29" t="s">
        <v>575</v>
      </c>
      <c r="E34" s="340">
        <v>0</v>
      </c>
      <c r="F34" s="340">
        <v>0</v>
      </c>
      <c r="G34" s="340">
        <v>0</v>
      </c>
      <c r="H34" s="340"/>
      <c r="I34" s="340"/>
    </row>
    <row r="35" spans="2:9" s="285" customFormat="1">
      <c r="B35" s="161" t="s">
        <v>593</v>
      </c>
      <c r="C35" s="161"/>
      <c r="D35" s="29" t="s">
        <v>575</v>
      </c>
      <c r="E35" s="340">
        <v>0</v>
      </c>
      <c r="F35" s="340">
        <v>0</v>
      </c>
      <c r="G35" s="340">
        <v>0</v>
      </c>
      <c r="H35" s="340"/>
      <c r="I35" s="340"/>
    </row>
    <row r="36" spans="2:9" s="285" customFormat="1">
      <c r="B36" s="341" t="s">
        <v>594</v>
      </c>
      <c r="C36" s="342"/>
      <c r="D36" s="29" t="s">
        <v>575</v>
      </c>
      <c r="E36" s="340"/>
      <c r="F36" s="340"/>
      <c r="G36" s="340"/>
      <c r="H36" s="340"/>
      <c r="I36" s="340"/>
    </row>
    <row r="37" spans="2:9" s="285" customFormat="1">
      <c r="B37" s="335" t="s">
        <v>595</v>
      </c>
      <c r="C37" s="335"/>
      <c r="D37" s="29" t="s">
        <v>575</v>
      </c>
      <c r="E37" s="376">
        <v>9.0282616073318867</v>
      </c>
      <c r="F37" s="376">
        <v>20.74759431</v>
      </c>
      <c r="G37" s="376">
        <v>28.961369919999999</v>
      </c>
      <c r="H37" s="376">
        <v>0</v>
      </c>
      <c r="I37" s="376">
        <v>0</v>
      </c>
    </row>
    <row r="38" spans="2:9" s="285" customFormat="1">
      <c r="B38" s="328"/>
      <c r="C38" s="328"/>
      <c r="D38" s="29"/>
    </row>
    <row r="39" spans="2:9" s="285" customFormat="1">
      <c r="B39" s="335" t="s">
        <v>596</v>
      </c>
      <c r="D39" s="335"/>
      <c r="E39" s="343"/>
    </row>
    <row r="40" spans="2:9" s="285" customFormat="1">
      <c r="B40" s="341" t="s">
        <v>985</v>
      </c>
      <c r="C40" s="341"/>
      <c r="D40" s="29" t="s">
        <v>575</v>
      </c>
      <c r="E40" s="340">
        <v>105.386663</v>
      </c>
      <c r="F40" s="340">
        <v>112.04664</v>
      </c>
      <c r="G40" s="340">
        <v>115.307196</v>
      </c>
      <c r="H40" s="340"/>
      <c r="I40" s="340"/>
    </row>
    <row r="41" spans="2:9" s="285" customFormat="1">
      <c r="B41" s="341" t="s">
        <v>986</v>
      </c>
      <c r="C41" s="341"/>
      <c r="D41" s="29" t="s">
        <v>575</v>
      </c>
      <c r="E41" s="340">
        <v>0.20726081000000002</v>
      </c>
      <c r="F41" s="340">
        <v>0.15912783999999999</v>
      </c>
      <c r="G41" s="340">
        <v>0.194685</v>
      </c>
      <c r="H41" s="340"/>
      <c r="I41" s="340"/>
    </row>
    <row r="42" spans="2:9" s="285" customFormat="1">
      <c r="B42" s="341" t="s">
        <v>987</v>
      </c>
      <c r="C42" s="341"/>
      <c r="D42" s="29" t="s">
        <v>575</v>
      </c>
      <c r="E42" s="340">
        <v>8.1673973926681125</v>
      </c>
      <c r="F42" s="340">
        <v>2.60648283</v>
      </c>
      <c r="G42" s="340">
        <v>1.4450649</v>
      </c>
      <c r="H42" s="340"/>
      <c r="I42" s="340"/>
    </row>
    <row r="43" spans="2:9" s="285" customFormat="1">
      <c r="B43" s="341" t="s">
        <v>988</v>
      </c>
      <c r="C43" s="341"/>
      <c r="D43" s="29" t="s">
        <v>575</v>
      </c>
      <c r="E43" s="340">
        <v>0.57454000000000005</v>
      </c>
      <c r="F43" s="340">
        <v>0.54049999999999998</v>
      </c>
      <c r="G43" s="340">
        <v>1.039209</v>
      </c>
      <c r="H43" s="340"/>
      <c r="I43" s="340"/>
    </row>
    <row r="44" spans="2:9" s="285" customFormat="1">
      <c r="B44" s="341" t="s">
        <v>989</v>
      </c>
      <c r="C44" s="341"/>
      <c r="D44" s="29" t="s">
        <v>575</v>
      </c>
      <c r="E44" s="340">
        <v>0.21310799999999999</v>
      </c>
      <c r="F44" s="340">
        <v>0</v>
      </c>
      <c r="G44" s="340">
        <v>0</v>
      </c>
      <c r="H44" s="340"/>
      <c r="I44" s="340"/>
    </row>
    <row r="45" spans="2:9" s="285" customFormat="1">
      <c r="B45" s="341" t="s">
        <v>990</v>
      </c>
      <c r="C45" s="341"/>
      <c r="D45" s="29" t="s">
        <v>575</v>
      </c>
      <c r="E45" s="340">
        <v>0.96690200000000004</v>
      </c>
      <c r="F45" s="340">
        <v>0.448961</v>
      </c>
      <c r="G45" s="340">
        <v>0.67008100000000004</v>
      </c>
      <c r="H45" s="340"/>
      <c r="I45" s="340"/>
    </row>
    <row r="46" spans="2:9" s="285" customFormat="1">
      <c r="B46" s="341" t="s">
        <v>991</v>
      </c>
      <c r="C46" s="341"/>
      <c r="D46" s="29" t="s">
        <v>575</v>
      </c>
      <c r="E46" s="340">
        <v>1.0589150000000001</v>
      </c>
      <c r="F46" s="340">
        <v>2.7551239999999999</v>
      </c>
      <c r="G46" s="340">
        <v>4.0650029999999999</v>
      </c>
      <c r="H46" s="340"/>
      <c r="I46" s="340"/>
    </row>
    <row r="47" spans="2:9" s="285" customFormat="1">
      <c r="B47" s="341" t="s">
        <v>992</v>
      </c>
      <c r="C47" s="341"/>
      <c r="D47" s="29" t="s">
        <v>575</v>
      </c>
      <c r="E47" s="340">
        <v>0</v>
      </c>
      <c r="F47" s="340">
        <v>1.2004999999999999</v>
      </c>
      <c r="G47" s="340">
        <v>1.323969</v>
      </c>
      <c r="H47" s="340"/>
      <c r="I47" s="340"/>
    </row>
    <row r="48" spans="2:9" s="285" customFormat="1">
      <c r="B48" s="341" t="s">
        <v>1002</v>
      </c>
      <c r="C48" s="341"/>
      <c r="D48" s="29" t="s">
        <v>575</v>
      </c>
      <c r="E48" s="340">
        <v>0</v>
      </c>
      <c r="F48" s="340">
        <v>0</v>
      </c>
      <c r="G48" s="340">
        <v>2.938161</v>
      </c>
      <c r="H48" s="340"/>
      <c r="I48" s="340"/>
    </row>
    <row r="49" spans="2:10" s="285" customFormat="1">
      <c r="B49" s="341" t="s">
        <v>993</v>
      </c>
      <c r="C49" s="341"/>
      <c r="D49" s="29" t="s">
        <v>575</v>
      </c>
      <c r="E49" s="340">
        <v>0</v>
      </c>
      <c r="F49" s="340">
        <v>-0.19730099999999995</v>
      </c>
      <c r="G49" s="340">
        <v>3.1350000000000002E-3</v>
      </c>
      <c r="H49" s="340"/>
      <c r="I49" s="340"/>
    </row>
    <row r="50" spans="2:10" s="285" customFormat="1">
      <c r="B50" s="341" t="s">
        <v>997</v>
      </c>
      <c r="C50" s="341"/>
      <c r="D50" s="29" t="s">
        <v>575</v>
      </c>
      <c r="E50" s="340">
        <v>0</v>
      </c>
      <c r="F50" s="340">
        <v>0</v>
      </c>
      <c r="G50" s="340">
        <v>0.580403</v>
      </c>
      <c r="H50" s="340"/>
      <c r="I50" s="340"/>
    </row>
    <row r="51" spans="2:10" s="285" customFormat="1">
      <c r="B51" s="341" t="s">
        <v>999</v>
      </c>
      <c r="C51" s="341"/>
      <c r="D51" s="29" t="s">
        <v>575</v>
      </c>
      <c r="E51" s="340">
        <v>-5.0893466666666672E-2</v>
      </c>
      <c r="F51" s="340">
        <v>0</v>
      </c>
      <c r="G51" s="340">
        <v>-7.7273999999999995E-2</v>
      </c>
      <c r="H51" s="340"/>
      <c r="I51" s="340"/>
    </row>
    <row r="52" spans="2:10" s="285" customFormat="1">
      <c r="B52" s="341" t="s">
        <v>597</v>
      </c>
      <c r="C52" s="341"/>
      <c r="D52" s="29" t="s">
        <v>575</v>
      </c>
      <c r="E52" s="340"/>
      <c r="F52" s="340"/>
      <c r="G52" s="340"/>
      <c r="H52" s="340"/>
      <c r="I52" s="340"/>
    </row>
    <row r="53" spans="2:10" s="285" customFormat="1">
      <c r="B53" s="341" t="s">
        <v>597</v>
      </c>
      <c r="C53" s="341"/>
      <c r="D53" s="29" t="s">
        <v>575</v>
      </c>
      <c r="E53" s="340"/>
      <c r="F53" s="340"/>
      <c r="G53" s="340"/>
      <c r="H53" s="340"/>
      <c r="I53" s="340"/>
    </row>
    <row r="54" spans="2:10" s="285" customFormat="1">
      <c r="B54" s="341" t="s">
        <v>597</v>
      </c>
      <c r="C54" s="341"/>
      <c r="D54" s="29" t="s">
        <v>575</v>
      </c>
      <c r="E54" s="340"/>
      <c r="F54" s="340"/>
      <c r="G54" s="340"/>
      <c r="H54" s="340"/>
      <c r="I54" s="340"/>
    </row>
    <row r="55" spans="2:10" s="285" customFormat="1">
      <c r="B55" s="341" t="s">
        <v>597</v>
      </c>
      <c r="C55" s="341"/>
      <c r="D55" s="29" t="s">
        <v>575</v>
      </c>
      <c r="E55" s="340"/>
      <c r="F55" s="340"/>
      <c r="G55" s="340"/>
      <c r="H55" s="340"/>
      <c r="I55" s="340"/>
    </row>
    <row r="56" spans="2:10" s="285" customFormat="1">
      <c r="B56" s="335" t="s">
        <v>598</v>
      </c>
      <c r="C56" s="335"/>
      <c r="D56" s="29" t="s">
        <v>575</v>
      </c>
      <c r="E56" s="376">
        <v>116.52389273600144</v>
      </c>
      <c r="F56" s="376">
        <v>119.56003466999999</v>
      </c>
      <c r="G56" s="376">
        <v>127.48963290000002</v>
      </c>
      <c r="H56" s="376">
        <v>0</v>
      </c>
      <c r="I56" s="376">
        <v>0</v>
      </c>
    </row>
    <row r="57" spans="2:10" s="285" customFormat="1">
      <c r="B57" s="328"/>
      <c r="C57" s="328"/>
      <c r="D57" s="29"/>
      <c r="E57" s="344"/>
      <c r="F57" s="344"/>
      <c r="G57" s="344"/>
      <c r="H57" s="344"/>
      <c r="I57" s="344"/>
    </row>
    <row r="58" spans="2:10" s="285" customFormat="1">
      <c r="B58" s="345" t="s">
        <v>599</v>
      </c>
      <c r="C58" s="345"/>
      <c r="D58" s="29" t="s">
        <v>575</v>
      </c>
      <c r="E58" s="376">
        <v>368.65876844333332</v>
      </c>
      <c r="F58" s="376">
        <v>442.73692697999996</v>
      </c>
      <c r="G58" s="376">
        <v>469.04787382000001</v>
      </c>
      <c r="H58" s="376">
        <v>0</v>
      </c>
      <c r="I58" s="376">
        <v>0</v>
      </c>
    </row>
    <row r="59" spans="2:10" s="285" customFormat="1">
      <c r="B59" s="346" t="s">
        <v>600</v>
      </c>
      <c r="C59" s="346"/>
      <c r="D59" s="29" t="s">
        <v>575</v>
      </c>
      <c r="E59" s="340">
        <v>368.7</v>
      </c>
      <c r="F59" s="340">
        <v>442.7</v>
      </c>
      <c r="G59" s="340">
        <v>469</v>
      </c>
      <c r="H59" s="340"/>
      <c r="I59" s="340"/>
    </row>
    <row r="60" spans="2:10" s="285" customFormat="1">
      <c r="B60" s="328" t="s">
        <v>601</v>
      </c>
      <c r="C60" s="328"/>
      <c r="D60" s="29"/>
      <c r="E60" s="378" t="s">
        <v>1004</v>
      </c>
      <c r="F60" s="378" t="s">
        <v>1004</v>
      </c>
      <c r="G60" s="378" t="s">
        <v>1004</v>
      </c>
      <c r="H60" s="378" t="s">
        <v>1004</v>
      </c>
      <c r="I60" s="378" t="s">
        <v>1004</v>
      </c>
    </row>
    <row r="61" spans="2:10" s="285" customFormat="1">
      <c r="B61" s="328"/>
      <c r="C61" s="328"/>
      <c r="D61" s="29"/>
      <c r="E61" s="347"/>
      <c r="F61" s="347"/>
      <c r="G61" s="347"/>
      <c r="H61" s="347"/>
      <c r="I61" s="347"/>
    </row>
    <row r="62" spans="2:10" s="285" customFormat="1">
      <c r="B62" s="328"/>
      <c r="C62" s="328"/>
      <c r="D62" s="29"/>
    </row>
    <row r="63" spans="2:10" s="285" customFormat="1">
      <c r="B63" s="328"/>
      <c r="C63" s="328"/>
      <c r="D63" s="29"/>
    </row>
    <row r="64" spans="2:10" s="285" customFormat="1">
      <c r="B64" s="330" t="s">
        <v>602</v>
      </c>
      <c r="C64" s="330"/>
      <c r="D64" s="331"/>
      <c r="E64" s="332"/>
      <c r="F64" s="332"/>
      <c r="G64" s="332"/>
      <c r="H64" s="332"/>
      <c r="I64" s="332"/>
      <c r="J64" s="333"/>
    </row>
    <row r="65" spans="1:14" s="285" customFormat="1">
      <c r="A65" s="99"/>
      <c r="B65" s="75"/>
      <c r="C65" s="75"/>
      <c r="D65" s="29"/>
      <c r="E65" s="99"/>
      <c r="F65" s="99"/>
      <c r="G65" s="99"/>
      <c r="H65" s="99"/>
      <c r="I65" s="99"/>
      <c r="J65" s="99"/>
      <c r="K65" s="99"/>
      <c r="L65" s="99"/>
      <c r="M65" s="99"/>
      <c r="N65" s="99"/>
    </row>
    <row r="66" spans="1:14" s="285" customFormat="1">
      <c r="A66" s="99"/>
      <c r="B66" s="75"/>
      <c r="C66" s="75"/>
      <c r="D66" s="29"/>
      <c r="E66" s="284" t="s">
        <v>1012</v>
      </c>
      <c r="F66" s="284" t="s">
        <v>1012</v>
      </c>
      <c r="G66" s="284" t="s">
        <v>1012</v>
      </c>
      <c r="H66" s="284" t="s">
        <v>203</v>
      </c>
      <c r="I66" s="284" t="s">
        <v>203</v>
      </c>
      <c r="J66" s="99"/>
      <c r="K66" s="99"/>
      <c r="L66" s="99"/>
      <c r="M66" s="99"/>
      <c r="N66" s="99"/>
    </row>
    <row r="67" spans="1:14" s="285" customFormat="1">
      <c r="A67" s="99"/>
      <c r="B67" s="75"/>
      <c r="C67" s="75"/>
      <c r="D67" s="29"/>
      <c r="E67" s="99"/>
      <c r="F67" s="99"/>
      <c r="G67" s="99"/>
      <c r="H67" s="99"/>
      <c r="I67" s="99"/>
      <c r="J67" s="99"/>
      <c r="K67" s="99"/>
      <c r="L67" s="99"/>
      <c r="M67" s="99"/>
      <c r="N67" s="99"/>
    </row>
    <row r="68" spans="1:14" s="285" customFormat="1">
      <c r="A68" s="99"/>
      <c r="B68" s="749" t="s">
        <v>603</v>
      </c>
      <c r="C68" s="75"/>
      <c r="D68" s="29" t="s">
        <v>575</v>
      </c>
      <c r="E68" s="379">
        <v>368.7</v>
      </c>
      <c r="F68" s="379">
        <v>442.7</v>
      </c>
      <c r="G68" s="379">
        <v>469</v>
      </c>
      <c r="H68" s="379">
        <v>0</v>
      </c>
      <c r="I68" s="379">
        <v>0</v>
      </c>
      <c r="J68" s="99"/>
      <c r="K68" s="99"/>
      <c r="L68" s="99"/>
      <c r="M68" s="99"/>
      <c r="N68" s="99"/>
    </row>
    <row r="69" spans="1:14" s="285" customFormat="1">
      <c r="A69" s="99"/>
      <c r="B69" s="285" t="s">
        <v>604</v>
      </c>
      <c r="C69" s="75"/>
      <c r="D69" s="29" t="s">
        <v>575</v>
      </c>
      <c r="E69" s="379">
        <v>243.1066141</v>
      </c>
      <c r="F69" s="379">
        <v>302.42929799999996</v>
      </c>
      <c r="G69" s="379">
        <v>312.59687100000002</v>
      </c>
      <c r="H69" s="379">
        <v>0</v>
      </c>
      <c r="I69" s="379">
        <v>0</v>
      </c>
      <c r="J69" s="99" t="s">
        <v>605</v>
      </c>
      <c r="K69" s="99"/>
      <c r="L69" s="99"/>
      <c r="M69" s="99"/>
      <c r="N69" s="99"/>
    </row>
    <row r="70" spans="1:14" s="285" customFormat="1">
      <c r="A70" s="99"/>
      <c r="B70" s="346"/>
      <c r="C70" s="75"/>
      <c r="D70" s="29"/>
      <c r="E70" s="348"/>
      <c r="F70" s="348"/>
      <c r="G70" s="348"/>
      <c r="H70" s="99"/>
      <c r="I70" s="99"/>
      <c r="J70" s="99"/>
      <c r="K70" s="99"/>
      <c r="L70" s="99"/>
      <c r="M70" s="99"/>
      <c r="N70" s="99"/>
    </row>
    <row r="71" spans="1:14">
      <c r="B71" s="349"/>
    </row>
    <row r="72" spans="1:14">
      <c r="B72" s="749" t="s">
        <v>606</v>
      </c>
      <c r="D72" s="29" t="s">
        <v>575</v>
      </c>
      <c r="E72" s="379">
        <v>219.35899555000003</v>
      </c>
      <c r="F72" s="379">
        <v>236.77253300000001</v>
      </c>
      <c r="G72" s="379">
        <v>244.1</v>
      </c>
      <c r="H72" s="379">
        <v>0</v>
      </c>
      <c r="I72" s="379">
        <v>0</v>
      </c>
    </row>
    <row r="73" spans="1:14">
      <c r="B73" s="350" t="s">
        <v>607</v>
      </c>
      <c r="D73" s="99"/>
    </row>
    <row r="74" spans="1:14" ht="8.25" customHeight="1">
      <c r="B74" s="99"/>
      <c r="D74" s="99"/>
    </row>
    <row r="75" spans="1:14" ht="12.75" customHeight="1">
      <c r="B75" s="285" t="s">
        <v>608</v>
      </c>
      <c r="D75" s="29" t="s">
        <v>575</v>
      </c>
      <c r="E75" s="796">
        <v>-5.7062718744705903</v>
      </c>
      <c r="F75" s="380">
        <v>3.2403355840287058</v>
      </c>
      <c r="G75" s="796">
        <v>-7.7256671802694941</v>
      </c>
      <c r="H75" s="380">
        <v>0</v>
      </c>
      <c r="I75" s="380">
        <v>0</v>
      </c>
    </row>
    <row r="76" spans="1:14">
      <c r="B76" s="99" t="s">
        <v>609</v>
      </c>
      <c r="D76" s="29" t="s">
        <v>575</v>
      </c>
      <c r="E76" s="340"/>
      <c r="F76" s="340"/>
      <c r="G76" s="340"/>
      <c r="H76" s="340"/>
      <c r="I76" s="340"/>
    </row>
    <row r="77" spans="1:14" ht="5.25" customHeight="1">
      <c r="B77" s="99"/>
      <c r="D77" s="75"/>
      <c r="E77" s="75"/>
      <c r="F77" s="75"/>
      <c r="G77" s="75"/>
      <c r="H77" s="75"/>
      <c r="I77" s="75"/>
    </row>
    <row r="78" spans="1:14">
      <c r="B78" s="285" t="s">
        <v>610</v>
      </c>
      <c r="D78" s="29" t="s">
        <v>575</v>
      </c>
      <c r="E78" s="797">
        <v>213.65272367552944</v>
      </c>
      <c r="F78" s="381">
        <v>240.01286858402872</v>
      </c>
      <c r="G78" s="381">
        <v>236.37433281973051</v>
      </c>
      <c r="H78" s="381">
        <v>0</v>
      </c>
      <c r="I78" s="381">
        <v>0</v>
      </c>
      <c r="K78" s="75"/>
      <c r="N78" s="75"/>
    </row>
    <row r="79" spans="1:14">
      <c r="B79" s="350" t="s">
        <v>611</v>
      </c>
      <c r="D79" s="29" t="s">
        <v>575</v>
      </c>
      <c r="E79" s="382" t="s">
        <v>1020</v>
      </c>
      <c r="F79" s="382" t="s">
        <v>1020</v>
      </c>
      <c r="G79" s="382" t="s">
        <v>1020</v>
      </c>
      <c r="H79" s="382" t="s">
        <v>1020</v>
      </c>
      <c r="I79" s="382" t="s">
        <v>1020</v>
      </c>
    </row>
    <row r="80" spans="1:14">
      <c r="B80" s="99"/>
      <c r="E80" s="29"/>
      <c r="F80" s="29"/>
      <c r="G80" s="29"/>
      <c r="H80" s="29"/>
      <c r="I80" s="29"/>
    </row>
    <row r="81" spans="2:13">
      <c r="B81" s="749" t="s">
        <v>612</v>
      </c>
      <c r="D81" s="29" t="s">
        <v>575</v>
      </c>
      <c r="E81" s="383">
        <v>149.34100444999996</v>
      </c>
      <c r="F81" s="383">
        <v>205.92746699999998</v>
      </c>
      <c r="G81" s="383">
        <v>224.9</v>
      </c>
      <c r="H81" s="383">
        <v>0</v>
      </c>
      <c r="I81" s="383">
        <v>0</v>
      </c>
    </row>
    <row r="82" spans="2:13">
      <c r="B82" s="351" t="s">
        <v>613</v>
      </c>
      <c r="D82" s="29" t="s">
        <v>575</v>
      </c>
      <c r="E82" s="383">
        <v>29.453890424470558</v>
      </c>
      <c r="F82" s="383">
        <v>62.416429415971237</v>
      </c>
      <c r="G82" s="383">
        <v>76.22253818026951</v>
      </c>
      <c r="H82" s="383">
        <v>0</v>
      </c>
      <c r="I82" s="383">
        <v>0</v>
      </c>
    </row>
    <row r="84" spans="2:13">
      <c r="B84" s="749" t="s">
        <v>614</v>
      </c>
      <c r="D84" s="29" t="s">
        <v>575</v>
      </c>
      <c r="E84" s="381">
        <v>66.61456416</v>
      </c>
      <c r="F84" s="381">
        <v>74.521745999999993</v>
      </c>
      <c r="G84" s="381">
        <v>82.576295979999998</v>
      </c>
      <c r="H84" s="381">
        <v>0</v>
      </c>
      <c r="I84" s="381">
        <v>0</v>
      </c>
    </row>
    <row r="85" spans="2:13" ht="16.149999999999999" customHeight="1">
      <c r="B85" s="350" t="s">
        <v>607</v>
      </c>
    </row>
    <row r="86" spans="2:13" ht="22.15" customHeight="1">
      <c r="B86" s="99" t="s">
        <v>615</v>
      </c>
      <c r="D86" s="99"/>
    </row>
    <row r="87" spans="2:13">
      <c r="B87" s="328" t="s">
        <v>616</v>
      </c>
      <c r="D87" s="29" t="s">
        <v>575</v>
      </c>
      <c r="E87" s="340">
        <v>-4.3771026389090899</v>
      </c>
      <c r="F87" s="340">
        <v>-4.3922051399999997</v>
      </c>
      <c r="G87" s="340">
        <v>-5.2818446300000002</v>
      </c>
      <c r="H87" s="352"/>
      <c r="I87" s="352"/>
    </row>
    <row r="88" spans="2:13">
      <c r="B88" s="341" t="s">
        <v>617</v>
      </c>
      <c r="C88" s="341"/>
      <c r="D88" s="29" t="s">
        <v>575</v>
      </c>
      <c r="E88" s="340">
        <v>-105.386663</v>
      </c>
      <c r="F88" s="340">
        <v>-112.04664</v>
      </c>
      <c r="G88" s="340">
        <v>-115.307196</v>
      </c>
      <c r="H88" s="340"/>
      <c r="I88" s="340"/>
    </row>
    <row r="89" spans="2:13">
      <c r="B89" s="328" t="s">
        <v>618</v>
      </c>
      <c r="D89" s="29" t="s">
        <v>575</v>
      </c>
      <c r="E89" s="798">
        <v>-109.76376563890909</v>
      </c>
      <c r="F89" s="798">
        <v>-116.43884514</v>
      </c>
      <c r="G89" s="798">
        <v>-120.58904063</v>
      </c>
      <c r="H89" s="384">
        <v>0</v>
      </c>
      <c r="I89" s="384">
        <v>0</v>
      </c>
    </row>
    <row r="90" spans="2:13" ht="5.25" customHeight="1">
      <c r="B90" s="328"/>
      <c r="D90" s="75"/>
      <c r="E90" s="75"/>
      <c r="F90" s="75"/>
      <c r="G90" s="75"/>
      <c r="H90" s="75"/>
      <c r="I90" s="75"/>
      <c r="J90" s="75"/>
      <c r="K90" s="75"/>
      <c r="L90" s="75"/>
      <c r="M90" s="75"/>
    </row>
    <row r="91" spans="2:13">
      <c r="B91" s="285" t="s">
        <v>619</v>
      </c>
      <c r="D91" s="29" t="s">
        <v>575</v>
      </c>
      <c r="E91" s="799">
        <v>-43.149201478909092</v>
      </c>
      <c r="F91" s="799">
        <v>-41.917099140000005</v>
      </c>
      <c r="G91" s="799">
        <v>-38.012744650000002</v>
      </c>
      <c r="H91" s="385">
        <v>0</v>
      </c>
      <c r="I91" s="385">
        <v>0</v>
      </c>
    </row>
    <row r="92" spans="2:13">
      <c r="B92" s="99"/>
      <c r="C92" s="99"/>
      <c r="D92" s="99"/>
    </row>
    <row r="93" spans="2:13">
      <c r="B93" s="750" t="s">
        <v>620</v>
      </c>
      <c r="C93" s="769"/>
      <c r="D93" s="770" t="s">
        <v>575</v>
      </c>
      <c r="E93" s="377">
        <v>82.726440289999957</v>
      </c>
      <c r="F93" s="377">
        <v>131.40572099999997</v>
      </c>
      <c r="G93" s="377">
        <v>142.32370402000001</v>
      </c>
      <c r="H93" s="377">
        <v>0</v>
      </c>
      <c r="I93" s="377">
        <v>0</v>
      </c>
    </row>
    <row r="94" spans="2:13">
      <c r="B94" s="353" t="s">
        <v>621</v>
      </c>
      <c r="D94" s="29" t="s">
        <v>575</v>
      </c>
      <c r="E94" s="385">
        <v>72.603091903379649</v>
      </c>
      <c r="F94" s="385">
        <v>104.33352855597124</v>
      </c>
      <c r="G94" s="385">
        <v>114.23528283026951</v>
      </c>
      <c r="H94" s="385">
        <v>0</v>
      </c>
      <c r="I94" s="385">
        <v>0</v>
      </c>
    </row>
    <row r="95" spans="2:13">
      <c r="B95" s="353"/>
      <c r="E95" s="354"/>
      <c r="F95" s="354"/>
      <c r="G95" s="354"/>
      <c r="H95" s="354"/>
      <c r="I95" s="355"/>
    </row>
    <row r="96" spans="2:13">
      <c r="B96" s="751" t="s">
        <v>622</v>
      </c>
      <c r="D96" s="29" t="s">
        <v>575</v>
      </c>
      <c r="E96" s="386">
        <v>33.44509260534408</v>
      </c>
      <c r="F96" s="386">
        <v>31.023610999999999</v>
      </c>
      <c r="G96" s="386">
        <v>38.211867080000005</v>
      </c>
      <c r="H96" s="386">
        <v>75.348618946701151</v>
      </c>
      <c r="I96" s="386">
        <v>72.89498473645105</v>
      </c>
    </row>
    <row r="97" spans="2:10">
      <c r="B97" s="757" t="s">
        <v>623</v>
      </c>
      <c r="D97" s="29" t="s">
        <v>575</v>
      </c>
      <c r="E97" s="340"/>
      <c r="F97" s="340"/>
      <c r="G97" s="340"/>
      <c r="H97" s="340"/>
      <c r="I97" s="340"/>
      <c r="J97" s="99" t="s">
        <v>624</v>
      </c>
    </row>
    <row r="98" spans="2:10">
      <c r="B98" s="757" t="s">
        <v>625</v>
      </c>
      <c r="D98" s="29" t="s">
        <v>575</v>
      </c>
      <c r="E98" s="340"/>
      <c r="F98" s="340"/>
      <c r="G98" s="340"/>
      <c r="H98" s="340"/>
      <c r="I98" s="340"/>
      <c r="J98" s="99" t="s">
        <v>624</v>
      </c>
    </row>
    <row r="99" spans="2:10">
      <c r="B99" s="356" t="s">
        <v>626</v>
      </c>
      <c r="D99" s="29" t="s">
        <v>575</v>
      </c>
      <c r="E99" s="386">
        <v>33.44509260534408</v>
      </c>
      <c r="F99" s="386">
        <v>31.023610999999999</v>
      </c>
      <c r="G99" s="386">
        <v>38.211867080000005</v>
      </c>
      <c r="H99" s="386">
        <v>75.348618946701151</v>
      </c>
      <c r="I99" s="386">
        <v>72.89498473645105</v>
      </c>
    </row>
    <row r="100" spans="2:10">
      <c r="B100" s="357" t="s">
        <v>627</v>
      </c>
      <c r="D100" s="29" t="s">
        <v>575</v>
      </c>
      <c r="E100" s="385">
        <v>0</v>
      </c>
      <c r="F100" s="385">
        <v>0</v>
      </c>
      <c r="G100" s="385">
        <v>0</v>
      </c>
      <c r="H100" s="385">
        <v>0</v>
      </c>
      <c r="I100" s="387">
        <v>0</v>
      </c>
    </row>
    <row r="101" spans="2:10">
      <c r="B101" s="353"/>
      <c r="E101" s="354"/>
      <c r="F101" s="354"/>
      <c r="G101" s="354"/>
      <c r="H101" s="354"/>
      <c r="I101" s="355"/>
    </row>
    <row r="102" spans="2:10">
      <c r="B102" s="751" t="s">
        <v>628</v>
      </c>
      <c r="D102" s="29" t="s">
        <v>575</v>
      </c>
      <c r="E102" s="340">
        <v>10.4</v>
      </c>
      <c r="F102" s="340">
        <v>22</v>
      </c>
      <c r="G102" s="340">
        <v>25.5</v>
      </c>
      <c r="H102" s="340"/>
      <c r="I102" s="340"/>
    </row>
    <row r="103" spans="2:10">
      <c r="B103" s="751" t="s">
        <v>629</v>
      </c>
      <c r="D103" s="29" t="s">
        <v>575</v>
      </c>
      <c r="E103" s="340">
        <v>-13.4</v>
      </c>
      <c r="F103" s="340">
        <v>-18.100000000000001</v>
      </c>
      <c r="G103" s="340">
        <v>-27.1</v>
      </c>
      <c r="H103" s="340"/>
      <c r="I103" s="340"/>
    </row>
    <row r="104" spans="2:10">
      <c r="B104" s="751" t="s">
        <v>630</v>
      </c>
      <c r="D104" s="29" t="s">
        <v>575</v>
      </c>
      <c r="E104" s="377">
        <v>-3</v>
      </c>
      <c r="F104" s="377">
        <v>3.8999999999999986</v>
      </c>
      <c r="G104" s="377">
        <v>-1.6000000000000014</v>
      </c>
      <c r="H104" s="377">
        <v>0</v>
      </c>
      <c r="I104" s="377">
        <v>0</v>
      </c>
    </row>
    <row r="105" spans="2:10">
      <c r="B105" s="356" t="s">
        <v>631</v>
      </c>
      <c r="D105" s="29" t="s">
        <v>575</v>
      </c>
      <c r="E105" s="386">
        <v>7.6232543352182089</v>
      </c>
      <c r="F105" s="386">
        <v>-0.3426142100666667</v>
      </c>
      <c r="G105" s="386">
        <v>4.3530892659760738</v>
      </c>
      <c r="H105" s="386">
        <v>1.4345861747363244</v>
      </c>
      <c r="I105" s="386">
        <v>2.5422343690648859</v>
      </c>
    </row>
    <row r="106" spans="2:10">
      <c r="B106" s="357" t="s">
        <v>627</v>
      </c>
      <c r="D106" s="29" t="s">
        <v>575</v>
      </c>
      <c r="E106" s="800">
        <v>-10.62325433521821</v>
      </c>
      <c r="F106" s="388">
        <v>4.2426142100666651</v>
      </c>
      <c r="G106" s="800">
        <v>-5.9530892659760752</v>
      </c>
      <c r="H106" s="388">
        <v>-1.4345861747363244</v>
      </c>
      <c r="I106" s="388">
        <v>-2.5422343690648859</v>
      </c>
    </row>
    <row r="107" spans="2:10">
      <c r="B107" s="358"/>
      <c r="E107" s="354"/>
      <c r="F107" s="354"/>
      <c r="G107" s="354"/>
      <c r="H107" s="354"/>
      <c r="I107" s="355"/>
    </row>
    <row r="108" spans="2:10">
      <c r="B108" s="752" t="s">
        <v>632</v>
      </c>
      <c r="D108" s="29" t="s">
        <v>575</v>
      </c>
      <c r="E108" s="377">
        <v>38.881347684655879</v>
      </c>
      <c r="F108" s="377">
        <v>78.382109999999969</v>
      </c>
      <c r="G108" s="377">
        <v>78.611836940000003</v>
      </c>
      <c r="H108" s="377">
        <v>-75.348618946701151</v>
      </c>
      <c r="I108" s="377">
        <v>-72.89498473645105</v>
      </c>
    </row>
    <row r="109" spans="2:10">
      <c r="B109" s="359" t="s">
        <v>633</v>
      </c>
      <c r="D109" s="29" t="s">
        <v>575</v>
      </c>
      <c r="E109" s="377">
        <v>31.53474496281736</v>
      </c>
      <c r="F109" s="377">
        <v>73.65253176603791</v>
      </c>
      <c r="G109" s="377">
        <v>71.67032648429344</v>
      </c>
      <c r="H109" s="377">
        <v>-76.783205121437476</v>
      </c>
      <c r="I109" s="377">
        <v>-75.437219105515936</v>
      </c>
    </row>
    <row r="110" spans="2:10">
      <c r="B110" s="357" t="s">
        <v>627</v>
      </c>
      <c r="D110" s="29" t="s">
        <v>575</v>
      </c>
      <c r="E110" s="385">
        <v>7.3466027218385186</v>
      </c>
      <c r="F110" s="385">
        <v>4.7295782339620587</v>
      </c>
      <c r="G110" s="385">
        <v>6.9415104557065632</v>
      </c>
      <c r="H110" s="385">
        <v>1.4345861747363244</v>
      </c>
      <c r="I110" s="385">
        <v>2.5422343690648859</v>
      </c>
    </row>
    <row r="111" spans="2:10">
      <c r="B111" s="358"/>
      <c r="C111" s="99"/>
      <c r="D111" s="99"/>
      <c r="I111" s="360"/>
    </row>
    <row r="112" spans="2:10">
      <c r="B112" s="361"/>
      <c r="C112" s="362"/>
      <c r="D112" s="185"/>
      <c r="E112" s="186"/>
      <c r="F112" s="185"/>
      <c r="G112" s="185"/>
      <c r="H112" s="185"/>
      <c r="I112" s="187"/>
    </row>
    <row r="113" spans="2:9">
      <c r="B113" s="99"/>
      <c r="D113" s="99"/>
    </row>
    <row r="114" spans="2:9">
      <c r="B114" s="99"/>
      <c r="C114" s="99"/>
      <c r="D114" s="99"/>
    </row>
    <row r="115" spans="2:9">
      <c r="B115" s="363"/>
      <c r="D115" s="99"/>
    </row>
    <row r="116" spans="2:9">
      <c r="B116" s="364" t="s">
        <v>634</v>
      </c>
      <c r="C116" s="99"/>
      <c r="D116" s="99"/>
    </row>
    <row r="117" spans="2:9">
      <c r="B117" s="739"/>
      <c r="C117" s="771"/>
      <c r="D117" s="771"/>
      <c r="E117" s="771"/>
      <c r="F117" s="771"/>
      <c r="G117" s="772"/>
      <c r="H117" s="772"/>
      <c r="I117" s="365"/>
    </row>
    <row r="118" spans="2:9">
      <c r="B118" s="366"/>
      <c r="C118" s="367"/>
      <c r="D118" s="368"/>
      <c r="E118" s="369"/>
      <c r="F118" s="369"/>
      <c r="G118" s="369"/>
      <c r="H118" s="369"/>
      <c r="I118" s="370"/>
    </row>
    <row r="119" spans="2:9">
      <c r="B119" s="366"/>
      <c r="C119" s="367"/>
      <c r="D119" s="368"/>
      <c r="E119" s="369"/>
      <c r="F119" s="369"/>
      <c r="G119" s="369"/>
      <c r="H119" s="369"/>
      <c r="I119" s="370"/>
    </row>
    <row r="120" spans="2:9">
      <c r="B120" s="366"/>
      <c r="C120" s="367"/>
      <c r="D120" s="368"/>
      <c r="E120" s="369"/>
      <c r="F120" s="369"/>
      <c r="G120" s="369"/>
      <c r="H120" s="369"/>
      <c r="I120" s="370"/>
    </row>
    <row r="121" spans="2:9">
      <c r="B121" s="366"/>
      <c r="C121" s="367"/>
      <c r="D121" s="368"/>
      <c r="E121" s="369"/>
      <c r="F121" s="369"/>
      <c r="G121" s="369"/>
      <c r="H121" s="369"/>
      <c r="I121" s="370"/>
    </row>
    <row r="122" spans="2:9">
      <c r="B122" s="371"/>
      <c r="C122" s="372"/>
      <c r="D122" s="373"/>
      <c r="E122" s="374"/>
      <c r="F122" s="374"/>
      <c r="G122" s="374"/>
      <c r="H122" s="374"/>
      <c r="I122" s="375"/>
    </row>
    <row r="124" spans="2:9" ht="13.5" customHeight="1"/>
    <row r="130" ht="15" customHeight="1"/>
    <row r="144" ht="91.5" customHeight="1"/>
  </sheetData>
  <sheetProtection insertRows="0" autoFilter="0" pivotTables="0"/>
  <conditionalFormatting sqref="C36">
    <cfRule type="expression" dxfId="76" priority="58">
      <formula>C$5="Forecast"</formula>
    </cfRule>
  </conditionalFormatting>
  <conditionalFormatting sqref="E6:H6">
    <cfRule type="expression" dxfId="75" priority="25">
      <formula>AND(E$5="Actuals",F$5="Forecast")</formula>
    </cfRule>
  </conditionalFormatting>
  <conditionalFormatting sqref="E66:H66">
    <cfRule type="expression" dxfId="74" priority="28">
      <formula>AND(E$5="Actuals",F$5="N/A")</formula>
    </cfRule>
  </conditionalFormatting>
  <conditionalFormatting sqref="E7:I7">
    <cfRule type="expression" dxfId="73" priority="27">
      <formula>AND(E$5="Actuals",F$5="Forecast")</formula>
    </cfRule>
  </conditionalFormatting>
  <conditionalFormatting sqref="E13:I19 E21:I21 E25:I25 E28:I37 E40:I56 E58:I60 E66:I66 E68:I69 E72:I72 E87:I89 E91:I91 E93:I94 E102:I106">
    <cfRule type="expression" dxfId="72" priority="22">
      <formula>E$5="Forecast"</formula>
    </cfRule>
  </conditionalFormatting>
  <conditionalFormatting sqref="E25:I25">
    <cfRule type="expression" priority="10">
      <formula>E$5="Forecast"</formula>
    </cfRule>
    <cfRule type="expression" priority="11">
      <formula>$E3="Forecast"</formula>
    </cfRule>
  </conditionalFormatting>
  <conditionalFormatting sqref="E28:I36 E40:I55">
    <cfRule type="expression" priority="23">
      <formula>E$5="Forecast"</formula>
    </cfRule>
  </conditionalFormatting>
  <conditionalFormatting sqref="E28:I36">
    <cfRule type="expression" priority="24">
      <formula>$E6="Forecast"</formula>
    </cfRule>
  </conditionalFormatting>
  <conditionalFormatting sqref="E60:I60">
    <cfRule type="expression" dxfId="70" priority="62">
      <formula>E$5="Forecast"</formula>
    </cfRule>
  </conditionalFormatting>
  <conditionalFormatting sqref="E68:I70 E72:I72 E87:I87">
    <cfRule type="expression" dxfId="69" priority="54">
      <formula>D$12="N/A"</formula>
    </cfRule>
  </conditionalFormatting>
  <conditionalFormatting sqref="E75:I76">
    <cfRule type="expression" dxfId="68" priority="14">
      <formula>E$5="Forecast"</formula>
    </cfRule>
  </conditionalFormatting>
  <conditionalFormatting sqref="E78:I78">
    <cfRule type="expression" dxfId="67" priority="9">
      <formula>D$12="N/A"</formula>
    </cfRule>
  </conditionalFormatting>
  <conditionalFormatting sqref="E78:I79">
    <cfRule type="expression" dxfId="66" priority="8">
      <formula>E$5="Forecast"</formula>
    </cfRule>
  </conditionalFormatting>
  <conditionalFormatting sqref="E84:I84">
    <cfRule type="expression" dxfId="65" priority="6">
      <formula>E$5="Forecast"</formula>
    </cfRule>
    <cfRule type="expression" dxfId="64" priority="7">
      <formula>D$12="N/A"</formula>
    </cfRule>
  </conditionalFormatting>
  <conditionalFormatting sqref="E96:I100">
    <cfRule type="expression" dxfId="63" priority="4">
      <formula>E$5="Forecast"</formula>
    </cfRule>
  </conditionalFormatting>
  <conditionalFormatting sqref="E108:I110">
    <cfRule type="expression" dxfId="62" priority="20">
      <formula>E$5="Forecast"</formula>
    </cfRule>
  </conditionalFormatting>
  <conditionalFormatting sqref="I6">
    <cfRule type="expression" dxfId="61" priority="26">
      <formula>AND(I$5="Actuals",#REF!="Forecast")</formula>
    </cfRule>
  </conditionalFormatting>
  <conditionalFormatting sqref="I66">
    <cfRule type="expression" dxfId="60" priority="240">
      <formula>AND(I$5="Actuals",#REF!="N/A")</formula>
    </cfRule>
  </conditionalFormatting>
  <pageMargins left="0.70866141732283472" right="0.70866141732283472" top="0.74803149606299213" bottom="0.74803149606299213" header="0.31496062992125984" footer="0.31496062992125984"/>
  <pageSetup paperSize="8" fitToHeight="2" orientation="landscape" r:id="rId1"/>
  <headerFooter>
    <oddHeader>&amp;C&amp;G</oddHeader>
    <oddFooter>&amp;C_x000D_&amp;1#&amp;"Calibri"&amp;10&amp;K000000 OFFICIAL-InternalOnly</oddFooter>
  </headerFooter>
  <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15" id="{F64DC2A1-1BFC-4A45-BEAE-BCD4DDABF2EA}">
            <xm:f>'RFPR cover'!$C$7="ESO"</xm:f>
            <x14:dxf>
              <fill>
                <patternFill>
                  <fgColor auto="1"/>
                  <bgColor theme="7" tint="0.79998168889431442"/>
                </patternFill>
              </fill>
            </x14:dxf>
          </x14:cfRule>
          <xm:sqref>E25:I25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6"/>
  <sheetViews>
    <sheetView zoomScale="80" zoomScaleNormal="80" workbookViewId="0">
      <selection activeCell="B45" sqref="B45"/>
    </sheetView>
  </sheetViews>
  <sheetFormatPr defaultColWidth="9.15234375" defaultRowHeight="13.5"/>
  <cols>
    <col min="1" max="1" width="8.3828125" style="285" customWidth="1"/>
    <col min="2" max="2" width="64.4609375" style="328" customWidth="1"/>
    <col min="3" max="3" width="13.3828125" style="29" customWidth="1"/>
    <col min="4" max="8" width="11.15234375" style="285" customWidth="1"/>
    <col min="9" max="10" width="12.84375" style="285" customWidth="1"/>
    <col min="11" max="16384" width="9.15234375" style="285"/>
  </cols>
  <sheetData>
    <row r="1" spans="1:19" s="99" customFormat="1" ht="20">
      <c r="A1" s="743" t="s">
        <v>635</v>
      </c>
      <c r="B1" s="773"/>
      <c r="C1" s="774"/>
      <c r="D1" s="775"/>
      <c r="E1" s="775"/>
      <c r="F1" s="775"/>
      <c r="G1" s="775"/>
      <c r="H1" s="775"/>
      <c r="I1" s="776"/>
      <c r="J1" s="776"/>
      <c r="K1" s="389"/>
    </row>
    <row r="2" spans="1:19" s="99" customFormat="1" ht="20">
      <c r="A2" s="744" t="str">
        <f>Licensee</f>
        <v>SSEH</v>
      </c>
      <c r="B2" s="276"/>
      <c r="C2" s="325"/>
      <c r="D2" s="278"/>
      <c r="E2" s="278"/>
      <c r="F2" s="278"/>
      <c r="G2" s="278"/>
      <c r="H2" s="278"/>
      <c r="I2" s="279"/>
      <c r="J2" s="279"/>
      <c r="K2" s="280"/>
    </row>
    <row r="3" spans="1:19" s="99" customFormat="1" ht="20">
      <c r="A3" s="745">
        <f>Reporting_Year</f>
        <v>2026</v>
      </c>
      <c r="B3" s="326"/>
      <c r="C3" s="327"/>
      <c r="D3" s="281"/>
      <c r="E3" s="281"/>
      <c r="F3" s="281"/>
      <c r="G3" s="281"/>
      <c r="H3" s="281"/>
      <c r="I3" s="282"/>
      <c r="J3" s="282"/>
      <c r="K3" s="283"/>
    </row>
    <row r="4" spans="1:19" ht="12.75" customHeight="1"/>
    <row r="5" spans="1:19" ht="30" customHeight="1">
      <c r="D5" s="284" t="s">
        <v>1012</v>
      </c>
      <c r="E5" s="284" t="s">
        <v>1012</v>
      </c>
      <c r="F5" s="284" t="s">
        <v>1012</v>
      </c>
      <c r="G5" s="284" t="s">
        <v>1013</v>
      </c>
      <c r="H5" s="284" t="s">
        <v>1013</v>
      </c>
    </row>
    <row r="6" spans="1:19" ht="27.75" customHeight="1">
      <c r="D6" s="390">
        <v>2024</v>
      </c>
      <c r="E6" s="391">
        <v>2025</v>
      </c>
      <c r="F6" s="391">
        <v>2026</v>
      </c>
      <c r="G6" s="391">
        <v>2027</v>
      </c>
      <c r="H6" s="391">
        <v>2028</v>
      </c>
      <c r="I6" s="288" t="s">
        <v>1005</v>
      </c>
      <c r="J6" s="392" t="s">
        <v>535</v>
      </c>
    </row>
    <row r="7" spans="1:19">
      <c r="D7" s="289" t="s">
        <v>1006</v>
      </c>
      <c r="E7" s="289" t="s">
        <v>1007</v>
      </c>
      <c r="F7" s="289" t="s">
        <v>1008</v>
      </c>
      <c r="G7" s="289" t="s">
        <v>1009</v>
      </c>
      <c r="H7" s="289" t="s">
        <v>1010</v>
      </c>
    </row>
    <row r="8" spans="1:19">
      <c r="B8" s="393" t="s">
        <v>636</v>
      </c>
      <c r="C8" s="394"/>
      <c r="D8" s="394"/>
      <c r="E8" s="394"/>
      <c r="F8" s="394"/>
      <c r="G8" s="394"/>
      <c r="H8" s="395"/>
      <c r="I8" s="395"/>
      <c r="J8" s="395"/>
      <c r="K8" s="328"/>
    </row>
    <row r="9" spans="1:19">
      <c r="B9" s="754" t="s">
        <v>637</v>
      </c>
      <c r="C9" s="396"/>
      <c r="D9" s="396"/>
      <c r="E9" s="396"/>
      <c r="F9" s="396"/>
      <c r="G9" s="396"/>
      <c r="H9" s="396"/>
      <c r="I9" s="396"/>
      <c r="J9" s="396"/>
      <c r="K9" s="328"/>
      <c r="L9" s="328"/>
    </row>
    <row r="11" spans="1:19">
      <c r="B11" s="397" t="s">
        <v>1021</v>
      </c>
      <c r="C11" s="398"/>
      <c r="D11" s="333"/>
      <c r="E11" s="333"/>
      <c r="F11" s="333"/>
      <c r="G11" s="333"/>
      <c r="H11" s="333"/>
      <c r="I11" s="333"/>
      <c r="J11" s="333"/>
      <c r="K11" s="328"/>
    </row>
    <row r="12" spans="1:19">
      <c r="B12" s="335"/>
      <c r="D12" s="399"/>
      <c r="E12" s="399"/>
      <c r="F12" s="399"/>
      <c r="G12" s="399"/>
      <c r="H12" s="399"/>
      <c r="I12" s="399"/>
      <c r="J12" s="399"/>
      <c r="K12" s="328"/>
    </row>
    <row r="13" spans="1:19">
      <c r="B13" s="75" t="s">
        <v>638</v>
      </c>
      <c r="C13" s="400" t="s">
        <v>20</v>
      </c>
      <c r="D13" s="401">
        <v>225.64919391712638</v>
      </c>
      <c r="E13" s="401">
        <v>270.44563971965067</v>
      </c>
      <c r="F13" s="401">
        <v>291.33404041446488</v>
      </c>
      <c r="G13" s="401">
        <v>201.5500062434225</v>
      </c>
      <c r="H13" s="401">
        <v>170.66481392368348</v>
      </c>
      <c r="I13" s="431">
        <v>787.42887405124191</v>
      </c>
      <c r="J13" s="432">
        <v>1159.6436942183477</v>
      </c>
      <c r="K13" s="328"/>
    </row>
    <row r="14" spans="1:19" ht="17.25" customHeight="1">
      <c r="B14" s="402" t="s">
        <v>639</v>
      </c>
      <c r="C14" s="400" t="s">
        <v>20</v>
      </c>
      <c r="D14" s="401">
        <v>244.4553633897747</v>
      </c>
      <c r="E14" s="401">
        <v>232.84250292405352</v>
      </c>
      <c r="F14" s="401">
        <v>215.11262387435943</v>
      </c>
      <c r="G14" s="401">
        <v>230.49869392709934</v>
      </c>
      <c r="H14" s="401">
        <v>205.44348054828129</v>
      </c>
      <c r="I14" s="433">
        <v>692.41049018818762</v>
      </c>
      <c r="J14" s="434">
        <v>1128.3526646635682</v>
      </c>
      <c r="K14" s="403"/>
    </row>
    <row r="15" spans="1:19">
      <c r="B15" s="74" t="s">
        <v>640</v>
      </c>
      <c r="C15" s="400" t="s">
        <v>20</v>
      </c>
      <c r="D15" s="430">
        <v>18.806169472648321</v>
      </c>
      <c r="E15" s="430">
        <v>-37.603136795597152</v>
      </c>
      <c r="F15" s="430">
        <v>-76.221416540105452</v>
      </c>
      <c r="G15" s="430">
        <v>28.948687683676837</v>
      </c>
      <c r="H15" s="430">
        <v>34.778666624597804</v>
      </c>
      <c r="I15" s="21">
        <v>-95.018383863054282</v>
      </c>
      <c r="J15" s="23">
        <v>-31.29102955477947</v>
      </c>
      <c r="K15" s="864"/>
      <c r="L15" s="864"/>
      <c r="M15" s="864"/>
      <c r="N15" s="119"/>
      <c r="O15" s="119"/>
      <c r="P15" s="119"/>
      <c r="Q15" s="99"/>
      <c r="R15" s="99"/>
      <c r="S15" s="99"/>
    </row>
    <row r="16" spans="1:19">
      <c r="B16" s="74"/>
      <c r="C16" s="400"/>
      <c r="D16" s="404"/>
      <c r="E16" s="404"/>
      <c r="F16" s="404"/>
      <c r="G16" s="404"/>
      <c r="H16" s="404"/>
      <c r="I16" s="404"/>
      <c r="J16" s="404"/>
      <c r="K16" s="405"/>
      <c r="L16" s="405"/>
      <c r="M16" s="405"/>
      <c r="N16" s="405"/>
      <c r="O16" s="405"/>
      <c r="P16" s="405"/>
      <c r="Q16" s="99"/>
      <c r="R16" s="99"/>
      <c r="S16" s="99"/>
    </row>
    <row r="17" spans="2:19">
      <c r="B17" s="328" t="s">
        <v>641</v>
      </c>
      <c r="C17" s="29" t="s">
        <v>538</v>
      </c>
      <c r="D17" s="435">
        <v>0.50700000000000001</v>
      </c>
      <c r="E17" s="435">
        <v>0.50700000000000001</v>
      </c>
      <c r="F17" s="435">
        <v>0.50700000000000001</v>
      </c>
      <c r="G17" s="435">
        <v>0.50700000000000001</v>
      </c>
      <c r="H17" s="435">
        <v>0.50700000000000001</v>
      </c>
      <c r="I17" s="406"/>
      <c r="J17" s="406"/>
      <c r="K17" s="99"/>
      <c r="L17" s="99"/>
      <c r="M17" s="99"/>
      <c r="N17" s="99"/>
      <c r="O17" s="99"/>
      <c r="P17" s="99"/>
      <c r="Q17" s="99"/>
      <c r="R17" s="99"/>
      <c r="S17" s="99"/>
    </row>
    <row r="18" spans="2:19">
      <c r="K18" s="99"/>
      <c r="L18" s="99"/>
      <c r="M18" s="99"/>
      <c r="N18" s="99"/>
      <c r="O18" s="99"/>
      <c r="P18" s="99"/>
      <c r="Q18" s="99"/>
      <c r="R18" s="99"/>
      <c r="S18" s="99"/>
    </row>
    <row r="19" spans="2:19">
      <c r="B19" s="328" t="s">
        <v>642</v>
      </c>
      <c r="C19" s="400" t="s">
        <v>20</v>
      </c>
      <c r="D19" s="430">
        <v>9.5347279226326993</v>
      </c>
      <c r="E19" s="430">
        <v>-19.064790355367755</v>
      </c>
      <c r="F19" s="430">
        <v>-38.644258185833465</v>
      </c>
      <c r="G19" s="430">
        <v>14.676984655624157</v>
      </c>
      <c r="H19" s="430">
        <v>17.632783978671085</v>
      </c>
      <c r="I19" s="18">
        <v>-48.174320618568522</v>
      </c>
      <c r="J19" s="20">
        <v>-15.864551984273277</v>
      </c>
      <c r="K19" s="99"/>
      <c r="L19" s="99"/>
      <c r="M19" s="99"/>
      <c r="N19" s="99"/>
      <c r="O19" s="99"/>
      <c r="P19" s="99"/>
      <c r="Q19" s="99"/>
      <c r="R19" s="99"/>
      <c r="S19" s="99"/>
    </row>
    <row r="20" spans="2:19">
      <c r="B20" s="328" t="s">
        <v>643</v>
      </c>
      <c r="C20" s="400" t="s">
        <v>20</v>
      </c>
      <c r="D20" s="430">
        <v>9.2714415500156218</v>
      </c>
      <c r="E20" s="430">
        <v>-18.538346440229397</v>
      </c>
      <c r="F20" s="430">
        <v>-37.577158354271987</v>
      </c>
      <c r="G20" s="430">
        <v>14.271703028052681</v>
      </c>
      <c r="H20" s="430">
        <v>17.145882645926719</v>
      </c>
      <c r="I20" s="15">
        <v>-46.84406324448576</v>
      </c>
      <c r="J20" s="17">
        <v>-15.426477570506364</v>
      </c>
      <c r="L20" s="99"/>
      <c r="M20" s="99"/>
      <c r="N20" s="99"/>
      <c r="O20" s="99"/>
      <c r="P20" s="99"/>
      <c r="Q20" s="99"/>
      <c r="R20" s="99"/>
      <c r="S20" s="99"/>
    </row>
    <row r="21" spans="2:19">
      <c r="C21" s="328"/>
      <c r="D21" s="328"/>
      <c r="E21" s="328"/>
      <c r="F21" s="328"/>
      <c r="G21" s="328"/>
      <c r="H21" s="328"/>
      <c r="I21" s="328"/>
      <c r="J21" s="328"/>
      <c r="L21" s="99"/>
      <c r="M21" s="99"/>
      <c r="N21" s="99"/>
      <c r="O21" s="99"/>
      <c r="P21" s="99"/>
      <c r="Q21" s="99"/>
      <c r="R21" s="99"/>
      <c r="S21" s="99"/>
    </row>
    <row r="22" spans="2:19">
      <c r="B22" s="335" t="s">
        <v>644</v>
      </c>
      <c r="L22" s="99"/>
      <c r="M22" s="99"/>
      <c r="N22" s="99"/>
      <c r="O22" s="99"/>
      <c r="P22" s="99"/>
    </row>
    <row r="23" spans="2:19">
      <c r="B23" s="341" t="s">
        <v>645</v>
      </c>
      <c r="C23" s="400" t="s">
        <v>20</v>
      </c>
      <c r="D23" s="407"/>
      <c r="E23" s="407"/>
      <c r="F23" s="407"/>
      <c r="G23" s="407"/>
      <c r="H23" s="407"/>
      <c r="I23" s="15">
        <v>0</v>
      </c>
      <c r="J23" s="17">
        <v>0</v>
      </c>
      <c r="L23" s="99"/>
      <c r="M23" s="99"/>
      <c r="N23" s="99"/>
      <c r="O23" s="99"/>
      <c r="P23" s="99"/>
      <c r="Q23" s="99"/>
      <c r="R23" s="99"/>
      <c r="S23" s="99"/>
    </row>
    <row r="24" spans="2:19">
      <c r="B24" s="341" t="s">
        <v>646</v>
      </c>
      <c r="C24" s="400" t="s">
        <v>20</v>
      </c>
      <c r="D24" s="407"/>
      <c r="E24" s="407"/>
      <c r="F24" s="407"/>
      <c r="G24" s="407"/>
      <c r="H24" s="407"/>
      <c r="I24" s="15">
        <v>0</v>
      </c>
      <c r="J24" s="17">
        <v>0</v>
      </c>
      <c r="L24" s="99"/>
      <c r="M24" s="99"/>
      <c r="N24" s="99"/>
      <c r="O24" s="99"/>
      <c r="P24" s="99"/>
      <c r="Q24" s="99"/>
      <c r="R24" s="99"/>
      <c r="S24" s="99"/>
    </row>
    <row r="25" spans="2:19">
      <c r="B25" s="341" t="s">
        <v>646</v>
      </c>
      <c r="C25" s="400" t="s">
        <v>20</v>
      </c>
      <c r="D25" s="407"/>
      <c r="E25" s="407"/>
      <c r="F25" s="407"/>
      <c r="G25" s="407"/>
      <c r="H25" s="407"/>
      <c r="I25" s="15">
        <v>0</v>
      </c>
      <c r="J25" s="17">
        <v>0</v>
      </c>
      <c r="L25" s="99"/>
      <c r="M25" s="99"/>
      <c r="N25" s="99"/>
      <c r="O25" s="99"/>
      <c r="P25" s="99"/>
      <c r="Q25" s="99"/>
      <c r="R25" s="99"/>
      <c r="S25" s="99"/>
    </row>
    <row r="26" spans="2:19">
      <c r="B26" s="341" t="s">
        <v>646</v>
      </c>
      <c r="C26" s="400" t="s">
        <v>20</v>
      </c>
      <c r="D26" s="407"/>
      <c r="E26" s="407"/>
      <c r="F26" s="407"/>
      <c r="G26" s="407"/>
      <c r="H26" s="407"/>
      <c r="I26" s="15">
        <v>0</v>
      </c>
      <c r="J26" s="17">
        <v>0</v>
      </c>
      <c r="L26" s="99"/>
      <c r="M26" s="99"/>
      <c r="N26" s="99"/>
      <c r="O26" s="99"/>
      <c r="P26" s="99"/>
      <c r="Q26" s="99"/>
      <c r="R26" s="99"/>
      <c r="S26" s="99"/>
    </row>
    <row r="27" spans="2:19">
      <c r="B27" s="341" t="s">
        <v>646</v>
      </c>
      <c r="C27" s="400" t="s">
        <v>20</v>
      </c>
      <c r="D27" s="407"/>
      <c r="E27" s="407"/>
      <c r="F27" s="407"/>
      <c r="G27" s="407"/>
      <c r="H27" s="407"/>
      <c r="I27" s="15">
        <v>0</v>
      </c>
      <c r="J27" s="17">
        <v>0</v>
      </c>
      <c r="L27" s="99"/>
      <c r="M27" s="99"/>
      <c r="N27" s="99"/>
      <c r="O27" s="99"/>
      <c r="P27" s="99"/>
      <c r="Q27" s="99"/>
      <c r="R27" s="99"/>
      <c r="S27" s="99"/>
    </row>
    <row r="28" spans="2:19">
      <c r="B28" s="341" t="s">
        <v>646</v>
      </c>
      <c r="C28" s="400" t="s">
        <v>20</v>
      </c>
      <c r="D28" s="407"/>
      <c r="E28" s="407"/>
      <c r="F28" s="407"/>
      <c r="G28" s="407"/>
      <c r="H28" s="407"/>
      <c r="I28" s="15">
        <v>0</v>
      </c>
      <c r="J28" s="17">
        <v>0</v>
      </c>
      <c r="L28" s="99"/>
      <c r="M28" s="99"/>
      <c r="N28" s="99"/>
      <c r="O28" s="99"/>
      <c r="P28" s="99"/>
      <c r="Q28" s="99"/>
      <c r="R28" s="99"/>
      <c r="S28" s="99"/>
    </row>
    <row r="29" spans="2:19">
      <c r="B29" s="341" t="s">
        <v>646</v>
      </c>
      <c r="C29" s="400" t="s">
        <v>20</v>
      </c>
      <c r="D29" s="407"/>
      <c r="E29" s="407"/>
      <c r="F29" s="407"/>
      <c r="G29" s="407"/>
      <c r="H29" s="407"/>
      <c r="I29" s="15">
        <v>0</v>
      </c>
      <c r="J29" s="17">
        <v>0</v>
      </c>
      <c r="L29" s="99"/>
      <c r="M29" s="99"/>
      <c r="N29" s="99"/>
      <c r="O29" s="99"/>
      <c r="P29" s="99"/>
      <c r="Q29" s="99"/>
      <c r="R29" s="99"/>
      <c r="S29" s="99"/>
    </row>
    <row r="30" spans="2:19">
      <c r="B30" s="335" t="s">
        <v>647</v>
      </c>
      <c r="C30" s="400" t="s">
        <v>20</v>
      </c>
      <c r="D30" s="430">
        <v>0</v>
      </c>
      <c r="E30" s="430">
        <v>0</v>
      </c>
      <c r="F30" s="430">
        <v>0</v>
      </c>
      <c r="G30" s="430">
        <v>0</v>
      </c>
      <c r="H30" s="430">
        <v>0</v>
      </c>
      <c r="I30" s="15">
        <v>0</v>
      </c>
      <c r="J30" s="17">
        <v>0</v>
      </c>
      <c r="L30" s="99"/>
      <c r="M30" s="99"/>
      <c r="N30" s="99"/>
      <c r="O30" s="99"/>
      <c r="P30" s="99"/>
      <c r="Q30" s="99"/>
      <c r="R30" s="99"/>
      <c r="S30" s="99"/>
    </row>
    <row r="31" spans="2:19">
      <c r="B31" s="335"/>
      <c r="L31" s="99"/>
      <c r="M31" s="99"/>
      <c r="N31" s="99"/>
      <c r="O31" s="99"/>
      <c r="P31" s="99"/>
      <c r="Q31" s="99"/>
      <c r="R31" s="99"/>
      <c r="S31" s="99"/>
    </row>
    <row r="32" spans="2:19">
      <c r="B32" s="335" t="s">
        <v>648</v>
      </c>
      <c r="L32" s="99"/>
      <c r="M32" s="99"/>
      <c r="N32" s="99"/>
      <c r="O32" s="99"/>
      <c r="P32" s="99"/>
      <c r="Q32" s="99"/>
      <c r="R32" s="99"/>
      <c r="S32" s="99"/>
    </row>
    <row r="33" spans="2:19">
      <c r="B33" s="341" t="s">
        <v>645</v>
      </c>
      <c r="C33" s="400" t="s">
        <v>20</v>
      </c>
      <c r="D33" s="407"/>
      <c r="E33" s="407"/>
      <c r="F33" s="407"/>
      <c r="G33" s="407"/>
      <c r="H33" s="407"/>
      <c r="I33" s="15">
        <v>0</v>
      </c>
      <c r="J33" s="17">
        <v>0</v>
      </c>
      <c r="L33" s="99"/>
      <c r="M33" s="99"/>
      <c r="N33" s="99"/>
      <c r="O33" s="99"/>
      <c r="P33" s="99"/>
      <c r="Q33" s="99"/>
      <c r="R33" s="99"/>
      <c r="S33" s="99"/>
    </row>
    <row r="34" spans="2:19">
      <c r="B34" s="341" t="s">
        <v>646</v>
      </c>
      <c r="C34" s="400" t="s">
        <v>20</v>
      </c>
      <c r="D34" s="407"/>
      <c r="E34" s="407"/>
      <c r="F34" s="407"/>
      <c r="G34" s="407"/>
      <c r="H34" s="407"/>
      <c r="I34" s="15">
        <v>0</v>
      </c>
      <c r="J34" s="17">
        <v>0</v>
      </c>
      <c r="L34" s="99"/>
      <c r="M34" s="99"/>
      <c r="N34" s="99"/>
      <c r="O34" s="99"/>
      <c r="P34" s="99"/>
      <c r="Q34" s="99"/>
      <c r="R34" s="99"/>
      <c r="S34" s="99"/>
    </row>
    <row r="35" spans="2:19">
      <c r="B35" s="335" t="s">
        <v>647</v>
      </c>
      <c r="C35" s="400" t="s">
        <v>20</v>
      </c>
      <c r="D35" s="430">
        <v>0</v>
      </c>
      <c r="E35" s="430">
        <v>0</v>
      </c>
      <c r="F35" s="430">
        <v>0</v>
      </c>
      <c r="G35" s="430">
        <v>0</v>
      </c>
      <c r="H35" s="430">
        <v>0</v>
      </c>
      <c r="I35" s="15">
        <v>0</v>
      </c>
      <c r="J35" s="17">
        <v>0</v>
      </c>
      <c r="L35" s="99"/>
      <c r="M35" s="99"/>
      <c r="N35" s="99"/>
      <c r="O35" s="99"/>
      <c r="P35" s="99"/>
      <c r="Q35" s="99"/>
      <c r="R35" s="99"/>
      <c r="S35" s="99"/>
    </row>
    <row r="36" spans="2:19">
      <c r="B36" s="335"/>
      <c r="L36" s="99"/>
      <c r="M36" s="99"/>
      <c r="N36" s="99"/>
      <c r="O36" s="99"/>
      <c r="P36" s="99"/>
      <c r="Q36" s="99"/>
      <c r="R36" s="99"/>
      <c r="S36" s="99"/>
    </row>
    <row r="37" spans="2:19">
      <c r="B37" s="328" t="s">
        <v>649</v>
      </c>
      <c r="C37" s="400" t="s">
        <v>20</v>
      </c>
      <c r="D37" s="430">
        <v>0</v>
      </c>
      <c r="E37" s="430">
        <v>0</v>
      </c>
      <c r="F37" s="430">
        <v>0</v>
      </c>
      <c r="G37" s="430">
        <v>0</v>
      </c>
      <c r="H37" s="430">
        <v>0</v>
      </c>
      <c r="I37" s="18">
        <v>0</v>
      </c>
      <c r="J37" s="20">
        <v>0</v>
      </c>
      <c r="L37" s="99"/>
      <c r="M37" s="99"/>
      <c r="N37" s="99"/>
      <c r="O37" s="99"/>
      <c r="P37" s="99"/>
      <c r="Q37" s="99"/>
      <c r="R37" s="99"/>
      <c r="S37" s="99"/>
    </row>
    <row r="38" spans="2:19">
      <c r="B38" s="328" t="s">
        <v>650</v>
      </c>
      <c r="C38" s="400" t="s">
        <v>20</v>
      </c>
      <c r="D38" s="430">
        <v>0</v>
      </c>
      <c r="E38" s="430">
        <v>0</v>
      </c>
      <c r="F38" s="430">
        <v>0</v>
      </c>
      <c r="G38" s="430">
        <v>0</v>
      </c>
      <c r="H38" s="430">
        <v>0</v>
      </c>
      <c r="I38" s="18">
        <v>0</v>
      </c>
      <c r="J38" s="17">
        <v>0</v>
      </c>
      <c r="L38" s="99"/>
      <c r="M38" s="99"/>
      <c r="N38" s="99"/>
      <c r="O38" s="99"/>
      <c r="P38" s="99"/>
      <c r="Q38" s="99"/>
      <c r="R38" s="99"/>
      <c r="S38" s="99"/>
    </row>
    <row r="39" spans="2:19">
      <c r="B39" s="335"/>
      <c r="L39" s="99"/>
      <c r="M39" s="99"/>
      <c r="N39" s="99"/>
      <c r="O39" s="99"/>
      <c r="P39" s="99"/>
      <c r="Q39" s="99"/>
      <c r="R39" s="99"/>
      <c r="S39" s="99"/>
    </row>
    <row r="40" spans="2:19">
      <c r="B40" s="335" t="s">
        <v>651</v>
      </c>
      <c r="L40" s="99"/>
      <c r="M40" s="99"/>
      <c r="N40" s="99"/>
      <c r="O40" s="99"/>
      <c r="P40" s="99"/>
      <c r="Q40" s="99"/>
      <c r="R40" s="99"/>
      <c r="S40" s="99"/>
    </row>
    <row r="41" spans="2:19">
      <c r="B41" s="328" t="s">
        <v>642</v>
      </c>
      <c r="C41" s="400" t="s">
        <v>20</v>
      </c>
      <c r="D41" s="430">
        <v>9.5347279226326993</v>
      </c>
      <c r="E41" s="430">
        <v>-19.064790355367755</v>
      </c>
      <c r="F41" s="430">
        <v>-38.644258185833465</v>
      </c>
      <c r="G41" s="430">
        <v>14.676984655624157</v>
      </c>
      <c r="H41" s="430">
        <v>17.632783978671085</v>
      </c>
      <c r="I41" s="18">
        <v>-48.174320618568522</v>
      </c>
      <c r="J41" s="20">
        <v>-15.864551984273277</v>
      </c>
      <c r="L41" s="99"/>
      <c r="M41" s="99"/>
      <c r="N41" s="99"/>
      <c r="O41" s="99"/>
      <c r="P41" s="99"/>
      <c r="Q41" s="99"/>
      <c r="R41" s="99"/>
      <c r="S41" s="99"/>
    </row>
    <row r="42" spans="2:19">
      <c r="B42" s="328" t="s">
        <v>643</v>
      </c>
      <c r="C42" s="400" t="s">
        <v>20</v>
      </c>
      <c r="D42" s="430">
        <v>9.2714415500156218</v>
      </c>
      <c r="E42" s="430">
        <v>-18.538346440229397</v>
      </c>
      <c r="F42" s="430">
        <v>-37.577158354271987</v>
      </c>
      <c r="G42" s="430">
        <v>14.271703028052681</v>
      </c>
      <c r="H42" s="430">
        <v>17.145882645926719</v>
      </c>
      <c r="I42" s="18">
        <v>-46.84406324448576</v>
      </c>
      <c r="J42" s="17">
        <v>-15.426477570506364</v>
      </c>
      <c r="L42" s="99"/>
      <c r="M42" s="99"/>
      <c r="N42" s="99"/>
      <c r="O42" s="99"/>
      <c r="P42" s="99"/>
      <c r="Q42" s="99"/>
      <c r="R42" s="99"/>
      <c r="S42" s="99"/>
    </row>
    <row r="43" spans="2:19">
      <c r="B43" s="335" t="s">
        <v>652</v>
      </c>
      <c r="C43" s="408" t="s">
        <v>20</v>
      </c>
      <c r="D43" s="430">
        <v>18.806169472648321</v>
      </c>
      <c r="E43" s="430">
        <v>-37.603136795597152</v>
      </c>
      <c r="F43" s="430">
        <v>-76.221416540105452</v>
      </c>
      <c r="G43" s="430">
        <v>28.948687683676837</v>
      </c>
      <c r="H43" s="430">
        <v>34.778666624597804</v>
      </c>
      <c r="I43" s="15">
        <v>-95.018383863054282</v>
      </c>
      <c r="J43" s="17">
        <v>-31.291029554779641</v>
      </c>
      <c r="L43" s="99"/>
      <c r="M43" s="99"/>
      <c r="N43" s="99"/>
      <c r="O43" s="99"/>
      <c r="P43" s="99"/>
      <c r="Q43" s="99"/>
      <c r="R43" s="99"/>
      <c r="S43" s="99"/>
    </row>
    <row r="44" spans="2:19">
      <c r="B44" s="335"/>
      <c r="L44" s="99"/>
      <c r="M44" s="99"/>
      <c r="N44" s="99"/>
      <c r="O44" s="99"/>
      <c r="P44" s="99"/>
      <c r="Q44" s="99"/>
      <c r="R44" s="99"/>
      <c r="S44" s="99"/>
    </row>
    <row r="45" spans="2:19">
      <c r="B45" s="397" t="s">
        <v>1022</v>
      </c>
      <c r="C45" s="331"/>
      <c r="D45" s="333"/>
      <c r="E45" s="333"/>
      <c r="F45" s="333"/>
      <c r="G45" s="333"/>
      <c r="H45" s="333"/>
      <c r="I45" s="333"/>
      <c r="J45" s="333"/>
    </row>
    <row r="46" spans="2:19">
      <c r="D46" s="399"/>
      <c r="E46" s="399"/>
      <c r="F46" s="399"/>
      <c r="G46" s="399"/>
      <c r="H46" s="399"/>
      <c r="I46" s="399"/>
      <c r="J46" s="399"/>
    </row>
    <row r="47" spans="2:19">
      <c r="B47" s="75" t="s">
        <v>638</v>
      </c>
      <c r="C47" s="400" t="s">
        <v>20</v>
      </c>
      <c r="D47" s="401">
        <v>45.492393460034918</v>
      </c>
      <c r="E47" s="401">
        <v>20.434682697564689</v>
      </c>
      <c r="F47" s="401">
        <v>274.38786836861948</v>
      </c>
      <c r="G47" s="401">
        <v>183.8487608824139</v>
      </c>
      <c r="H47" s="401">
        <v>198.30531709550235</v>
      </c>
      <c r="I47" s="436">
        <v>340.31494452621905</v>
      </c>
      <c r="J47" s="437">
        <v>722.4690225041353</v>
      </c>
      <c r="K47" s="403"/>
    </row>
    <row r="48" spans="2:19" ht="15" customHeight="1">
      <c r="B48" s="402" t="s">
        <v>653</v>
      </c>
      <c r="C48" s="400" t="s">
        <v>20</v>
      </c>
      <c r="D48" s="401">
        <v>49.297272210593313</v>
      </c>
      <c r="E48" s="401">
        <v>22.470720960941552</v>
      </c>
      <c r="F48" s="401">
        <v>280.64018283567412</v>
      </c>
      <c r="G48" s="401">
        <v>180.13889619649188</v>
      </c>
      <c r="H48" s="401">
        <v>191.32959741098176</v>
      </c>
      <c r="I48" s="438">
        <v>352.40817600720902</v>
      </c>
      <c r="J48" s="439">
        <v>723.87666961468267</v>
      </c>
      <c r="K48" s="403"/>
    </row>
    <row r="49" spans="2:19">
      <c r="B49" s="74" t="s">
        <v>640</v>
      </c>
      <c r="C49" s="400" t="s">
        <v>20</v>
      </c>
      <c r="D49" s="430">
        <v>3.8048787505583945</v>
      </c>
      <c r="E49" s="430">
        <v>2.036038263376863</v>
      </c>
      <c r="F49" s="430">
        <v>6.2523144670546458</v>
      </c>
      <c r="G49" s="430">
        <v>-3.7098646859220139</v>
      </c>
      <c r="H49" s="430">
        <v>-6.975719684520584</v>
      </c>
      <c r="I49" s="135">
        <v>12.093231480989971</v>
      </c>
      <c r="J49" s="219">
        <v>1.4076471105473729</v>
      </c>
      <c r="K49" s="119"/>
      <c r="L49" s="119"/>
      <c r="M49" s="119"/>
      <c r="N49" s="119"/>
      <c r="O49" s="119"/>
      <c r="P49" s="119"/>
      <c r="Q49" s="99"/>
      <c r="R49" s="99"/>
      <c r="S49" s="99"/>
    </row>
    <row r="50" spans="2:19">
      <c r="B50" s="74"/>
      <c r="C50" s="400"/>
      <c r="D50" s="404"/>
      <c r="E50" s="404"/>
      <c r="F50" s="404"/>
      <c r="G50" s="404"/>
      <c r="H50" s="404"/>
      <c r="I50" s="404"/>
      <c r="J50" s="404"/>
      <c r="K50" s="405"/>
      <c r="L50" s="405"/>
      <c r="M50" s="405"/>
      <c r="N50" s="405"/>
      <c r="O50" s="405"/>
      <c r="P50" s="405"/>
      <c r="Q50" s="99"/>
      <c r="R50" s="99"/>
      <c r="S50" s="99"/>
    </row>
    <row r="51" spans="2:19">
      <c r="B51" s="328" t="s">
        <v>641</v>
      </c>
      <c r="C51" s="29" t="s">
        <v>538</v>
      </c>
      <c r="D51" s="440">
        <v>0.50700000000000001</v>
      </c>
      <c r="E51" s="440">
        <v>0.50700000000000001</v>
      </c>
      <c r="F51" s="440">
        <v>0.50700000000000001</v>
      </c>
      <c r="G51" s="440">
        <v>0.50700000000000001</v>
      </c>
      <c r="H51" s="440">
        <v>0.50700000000000001</v>
      </c>
      <c r="I51" s="406"/>
      <c r="J51" s="406"/>
      <c r="K51" s="99"/>
      <c r="L51" s="99"/>
      <c r="M51" s="99"/>
      <c r="N51" s="99"/>
      <c r="O51" s="99"/>
      <c r="P51" s="99"/>
      <c r="Q51" s="99"/>
      <c r="R51" s="99"/>
      <c r="S51" s="99"/>
    </row>
    <row r="52" spans="2:19">
      <c r="K52" s="99"/>
      <c r="L52" s="99"/>
      <c r="M52" s="99"/>
      <c r="N52" s="99"/>
      <c r="O52" s="99"/>
      <c r="P52" s="99"/>
      <c r="Q52" s="99"/>
      <c r="R52" s="99"/>
      <c r="S52" s="99"/>
    </row>
    <row r="53" spans="2:19">
      <c r="B53" s="328" t="s">
        <v>642</v>
      </c>
      <c r="C53" s="400" t="s">
        <v>20</v>
      </c>
      <c r="D53" s="430">
        <v>1.929073526533106</v>
      </c>
      <c r="E53" s="430">
        <v>1.0322713995320696</v>
      </c>
      <c r="F53" s="430">
        <v>3.1699234347967056</v>
      </c>
      <c r="G53" s="430">
        <v>-1.8809013957624612</v>
      </c>
      <c r="H53" s="430">
        <v>-3.5366898800519362</v>
      </c>
      <c r="I53" s="49">
        <v>6.1312683608618812</v>
      </c>
      <c r="J53" s="70">
        <v>0.71367708504748428</v>
      </c>
      <c r="K53" s="99"/>
      <c r="L53" s="99"/>
      <c r="M53" s="99"/>
      <c r="N53" s="99"/>
      <c r="O53" s="99"/>
      <c r="P53" s="99"/>
      <c r="Q53" s="99"/>
      <c r="R53" s="99"/>
      <c r="S53" s="99"/>
    </row>
    <row r="54" spans="2:19">
      <c r="B54" s="328" t="s">
        <v>643</v>
      </c>
      <c r="C54" s="400" t="s">
        <v>20</v>
      </c>
      <c r="D54" s="430">
        <v>1.8758052240252885</v>
      </c>
      <c r="E54" s="430">
        <v>1.0037668638447934</v>
      </c>
      <c r="F54" s="430">
        <v>3.0823910322579402</v>
      </c>
      <c r="G54" s="430">
        <v>-1.8289632901595527</v>
      </c>
      <c r="H54" s="430">
        <v>-3.4390298044686478</v>
      </c>
      <c r="I54" s="71">
        <v>5.9619631201280221</v>
      </c>
      <c r="J54" s="72">
        <v>0.69397002549982112</v>
      </c>
      <c r="K54" s="99"/>
      <c r="L54" s="99"/>
      <c r="M54" s="99"/>
      <c r="N54" s="99"/>
      <c r="O54" s="99"/>
      <c r="P54" s="99"/>
      <c r="Q54" s="99"/>
      <c r="R54" s="99"/>
      <c r="S54" s="99"/>
    </row>
    <row r="55" spans="2:19">
      <c r="K55" s="99"/>
      <c r="L55" s="99"/>
      <c r="M55" s="99"/>
      <c r="N55" s="99"/>
      <c r="O55" s="99"/>
      <c r="P55" s="99"/>
      <c r="Q55" s="99"/>
      <c r="R55" s="99"/>
      <c r="S55" s="99"/>
    </row>
    <row r="56" spans="2:19">
      <c r="B56" s="335" t="s">
        <v>644</v>
      </c>
      <c r="K56" s="99"/>
      <c r="L56" s="99"/>
      <c r="M56" s="99"/>
      <c r="N56" s="99"/>
      <c r="O56" s="99"/>
      <c r="P56" s="99"/>
      <c r="Q56" s="99"/>
      <c r="R56" s="99"/>
      <c r="S56" s="99"/>
    </row>
    <row r="57" spans="2:19">
      <c r="B57" s="341" t="s">
        <v>645</v>
      </c>
      <c r="C57" s="400" t="s">
        <v>20</v>
      </c>
      <c r="D57" s="407"/>
      <c r="E57" s="407"/>
      <c r="F57" s="407"/>
      <c r="G57" s="407"/>
      <c r="H57" s="407"/>
      <c r="I57" s="15">
        <v>0</v>
      </c>
      <c r="J57" s="17">
        <v>0</v>
      </c>
      <c r="K57" s="99"/>
      <c r="L57" s="99"/>
      <c r="M57" s="99"/>
      <c r="N57" s="99"/>
      <c r="O57" s="99"/>
      <c r="P57" s="99"/>
      <c r="Q57" s="99"/>
      <c r="R57" s="99"/>
      <c r="S57" s="99"/>
    </row>
    <row r="58" spans="2:19">
      <c r="B58" s="341" t="s">
        <v>646</v>
      </c>
      <c r="C58" s="400" t="s">
        <v>20</v>
      </c>
      <c r="D58" s="407"/>
      <c r="E58" s="407"/>
      <c r="F58" s="407"/>
      <c r="G58" s="407"/>
      <c r="H58" s="407"/>
      <c r="I58" s="15">
        <v>0</v>
      </c>
      <c r="J58" s="17">
        <v>0</v>
      </c>
      <c r="K58" s="99"/>
      <c r="L58" s="99"/>
      <c r="M58" s="99"/>
      <c r="N58" s="99"/>
      <c r="O58" s="99"/>
      <c r="P58" s="99"/>
      <c r="Q58" s="99"/>
      <c r="R58" s="99"/>
      <c r="S58" s="99"/>
    </row>
    <row r="59" spans="2:19">
      <c r="B59" s="335" t="s">
        <v>647</v>
      </c>
      <c r="C59" s="400" t="s">
        <v>20</v>
      </c>
      <c r="D59" s="430">
        <v>0</v>
      </c>
      <c r="E59" s="430">
        <v>0</v>
      </c>
      <c r="F59" s="430">
        <v>0</v>
      </c>
      <c r="G59" s="430">
        <v>0</v>
      </c>
      <c r="H59" s="430">
        <v>0</v>
      </c>
      <c r="I59" s="15">
        <v>0</v>
      </c>
      <c r="J59" s="17">
        <v>0</v>
      </c>
      <c r="K59" s="335"/>
      <c r="L59" s="335"/>
      <c r="M59" s="335"/>
      <c r="N59" s="335"/>
      <c r="O59" s="335"/>
      <c r="P59" s="335"/>
      <c r="Q59" s="335"/>
      <c r="R59" s="99"/>
      <c r="S59" s="99"/>
    </row>
    <row r="60" spans="2:19">
      <c r="B60" s="335"/>
      <c r="C60" s="335"/>
      <c r="D60" s="335"/>
      <c r="E60" s="335"/>
      <c r="F60" s="335"/>
      <c r="G60" s="335"/>
      <c r="H60" s="335"/>
      <c r="I60" s="335"/>
      <c r="J60" s="335"/>
      <c r="K60" s="335"/>
      <c r="L60" s="335"/>
      <c r="M60" s="335"/>
      <c r="N60" s="335"/>
      <c r="O60" s="335"/>
      <c r="P60" s="335"/>
      <c r="Q60" s="335"/>
      <c r="R60" s="99"/>
      <c r="S60" s="99"/>
    </row>
    <row r="61" spans="2:19">
      <c r="B61" s="335" t="s">
        <v>648</v>
      </c>
      <c r="K61" s="335"/>
      <c r="L61" s="335"/>
      <c r="M61" s="335"/>
      <c r="N61" s="335"/>
      <c r="O61" s="335"/>
      <c r="P61" s="335"/>
      <c r="Q61" s="335"/>
      <c r="R61" s="99"/>
      <c r="S61" s="99"/>
    </row>
    <row r="62" spans="2:19">
      <c r="B62" s="341" t="s">
        <v>645</v>
      </c>
      <c r="C62" s="400" t="s">
        <v>20</v>
      </c>
      <c r="D62" s="407"/>
      <c r="E62" s="407"/>
      <c r="F62" s="407"/>
      <c r="G62" s="407"/>
      <c r="H62" s="407"/>
      <c r="I62" s="15">
        <v>0</v>
      </c>
      <c r="J62" s="17">
        <v>0</v>
      </c>
      <c r="K62" s="335"/>
      <c r="L62" s="335"/>
      <c r="M62" s="335"/>
      <c r="N62" s="335"/>
      <c r="O62" s="335"/>
      <c r="P62" s="335"/>
      <c r="Q62" s="335"/>
      <c r="R62" s="99"/>
      <c r="S62" s="99"/>
    </row>
    <row r="63" spans="2:19">
      <c r="B63" s="341" t="s">
        <v>646</v>
      </c>
      <c r="C63" s="400" t="s">
        <v>20</v>
      </c>
      <c r="D63" s="407"/>
      <c r="E63" s="407"/>
      <c r="F63" s="407"/>
      <c r="G63" s="407"/>
      <c r="H63" s="407"/>
      <c r="I63" s="15">
        <v>0</v>
      </c>
      <c r="J63" s="17">
        <v>0</v>
      </c>
      <c r="K63" s="335"/>
      <c r="L63" s="335"/>
      <c r="M63" s="335"/>
      <c r="N63" s="335"/>
      <c r="O63" s="335"/>
      <c r="P63" s="335"/>
      <c r="Q63" s="335"/>
      <c r="R63" s="99"/>
      <c r="S63" s="99"/>
    </row>
    <row r="64" spans="2:19">
      <c r="B64" s="335" t="s">
        <v>647</v>
      </c>
      <c r="C64" s="400" t="s">
        <v>20</v>
      </c>
      <c r="D64" s="430">
        <v>0</v>
      </c>
      <c r="E64" s="430">
        <v>0</v>
      </c>
      <c r="F64" s="430">
        <v>0</v>
      </c>
      <c r="G64" s="430">
        <v>0</v>
      </c>
      <c r="H64" s="430">
        <v>0</v>
      </c>
      <c r="I64" s="15">
        <v>0</v>
      </c>
      <c r="J64" s="17">
        <v>0</v>
      </c>
      <c r="K64" s="335"/>
      <c r="L64" s="335"/>
      <c r="M64" s="335"/>
      <c r="N64" s="335"/>
      <c r="O64" s="335"/>
      <c r="P64" s="335"/>
      <c r="Q64" s="335"/>
      <c r="R64" s="99"/>
      <c r="S64" s="99"/>
    </row>
    <row r="65" spans="2:20">
      <c r="B65" s="335"/>
      <c r="C65" s="335"/>
      <c r="D65" s="335"/>
      <c r="E65" s="335"/>
      <c r="F65" s="335"/>
      <c r="G65" s="335"/>
      <c r="H65" s="335"/>
      <c r="I65" s="335"/>
      <c r="J65" s="335"/>
      <c r="K65" s="335"/>
      <c r="L65" s="335"/>
      <c r="M65" s="335"/>
      <c r="N65" s="335"/>
      <c r="O65" s="335"/>
      <c r="P65" s="335"/>
      <c r="Q65" s="335"/>
      <c r="R65" s="99"/>
      <c r="S65" s="99"/>
    </row>
    <row r="66" spans="2:20">
      <c r="B66" s="328" t="s">
        <v>649</v>
      </c>
      <c r="C66" s="400" t="s">
        <v>20</v>
      </c>
      <c r="D66" s="430">
        <v>0</v>
      </c>
      <c r="E66" s="430">
        <v>0</v>
      </c>
      <c r="F66" s="430">
        <v>0</v>
      </c>
      <c r="G66" s="430">
        <v>0</v>
      </c>
      <c r="H66" s="430">
        <v>0</v>
      </c>
      <c r="I66" s="18">
        <v>0</v>
      </c>
      <c r="J66" s="20">
        <v>0</v>
      </c>
      <c r="K66" s="335"/>
      <c r="L66" s="335"/>
      <c r="M66" s="335"/>
      <c r="N66" s="335"/>
      <c r="O66" s="335"/>
      <c r="P66" s="335"/>
      <c r="Q66" s="335"/>
      <c r="R66" s="99"/>
      <c r="S66" s="99"/>
    </row>
    <row r="67" spans="2:20">
      <c r="B67" s="328" t="s">
        <v>650</v>
      </c>
      <c r="C67" s="400" t="s">
        <v>20</v>
      </c>
      <c r="D67" s="430">
        <v>0</v>
      </c>
      <c r="E67" s="430">
        <v>0</v>
      </c>
      <c r="F67" s="430">
        <v>0</v>
      </c>
      <c r="G67" s="430">
        <v>0</v>
      </c>
      <c r="H67" s="430">
        <v>0</v>
      </c>
      <c r="I67" s="18">
        <v>0</v>
      </c>
      <c r="J67" s="17">
        <v>0</v>
      </c>
      <c r="K67" s="335"/>
      <c r="L67" s="335"/>
      <c r="M67" s="335"/>
      <c r="N67" s="335"/>
      <c r="O67" s="335"/>
      <c r="P67" s="335"/>
      <c r="Q67" s="335"/>
      <c r="R67" s="99"/>
      <c r="S67" s="99"/>
    </row>
    <row r="68" spans="2:20">
      <c r="B68" s="335"/>
      <c r="C68" s="335"/>
      <c r="D68" s="335"/>
      <c r="E68" s="335"/>
      <c r="F68" s="335"/>
      <c r="G68" s="335"/>
      <c r="H68" s="335"/>
      <c r="I68" s="335"/>
      <c r="J68" s="335"/>
      <c r="K68" s="335"/>
      <c r="L68" s="335"/>
      <c r="M68" s="335"/>
      <c r="N68" s="335"/>
      <c r="O68" s="335"/>
      <c r="P68" s="335"/>
      <c r="Q68" s="335"/>
      <c r="R68" s="99"/>
      <c r="S68" s="99"/>
    </row>
    <row r="69" spans="2:20">
      <c r="B69" s="335" t="s">
        <v>651</v>
      </c>
      <c r="C69" s="335"/>
      <c r="D69" s="335"/>
      <c r="E69" s="335"/>
      <c r="F69" s="335"/>
      <c r="G69" s="335"/>
      <c r="H69" s="335"/>
      <c r="I69" s="335"/>
      <c r="J69" s="335"/>
      <c r="K69" s="335"/>
      <c r="L69" s="335"/>
      <c r="M69" s="335"/>
      <c r="N69" s="335"/>
      <c r="O69" s="335"/>
      <c r="P69" s="335"/>
      <c r="Q69" s="335"/>
      <c r="R69" s="99"/>
      <c r="S69" s="99"/>
    </row>
    <row r="70" spans="2:20">
      <c r="B70" s="328" t="s">
        <v>642</v>
      </c>
      <c r="C70" s="400" t="s">
        <v>20</v>
      </c>
      <c r="D70" s="430">
        <v>1.929073526533106</v>
      </c>
      <c r="E70" s="430">
        <v>1.0322713995320696</v>
      </c>
      <c r="F70" s="430">
        <v>3.1699234347967056</v>
      </c>
      <c r="G70" s="430">
        <v>-1.8809013957624612</v>
      </c>
      <c r="H70" s="430">
        <v>-3.5366898800519362</v>
      </c>
      <c r="I70" s="15">
        <v>6.1312683608618812</v>
      </c>
      <c r="J70" s="17">
        <v>0.71367708504748428</v>
      </c>
      <c r="K70" s="335"/>
      <c r="L70" s="335"/>
      <c r="M70" s="335"/>
      <c r="N70" s="335"/>
      <c r="O70" s="335"/>
      <c r="P70" s="335"/>
      <c r="Q70" s="335"/>
      <c r="R70" s="99"/>
      <c r="S70" s="99"/>
    </row>
    <row r="71" spans="2:20">
      <c r="B71" s="328" t="s">
        <v>643</v>
      </c>
      <c r="C71" s="400" t="s">
        <v>20</v>
      </c>
      <c r="D71" s="430">
        <v>1.8758052240252885</v>
      </c>
      <c r="E71" s="430">
        <v>1.0037668638447934</v>
      </c>
      <c r="F71" s="430">
        <v>3.0823910322579402</v>
      </c>
      <c r="G71" s="430">
        <v>-1.8289632901595527</v>
      </c>
      <c r="H71" s="430">
        <v>-3.4390298044686478</v>
      </c>
      <c r="I71" s="15">
        <v>5.9619631201280221</v>
      </c>
      <c r="J71" s="17">
        <v>0.69397002549982112</v>
      </c>
      <c r="K71" s="335"/>
      <c r="L71" s="335"/>
      <c r="M71" s="335"/>
      <c r="N71" s="335"/>
      <c r="O71" s="335"/>
      <c r="P71" s="335"/>
      <c r="Q71" s="335"/>
      <c r="R71" s="99"/>
      <c r="S71" s="99"/>
    </row>
    <row r="72" spans="2:20">
      <c r="B72" s="335" t="s">
        <v>652</v>
      </c>
      <c r="C72" s="408" t="s">
        <v>20</v>
      </c>
      <c r="D72" s="430">
        <v>3.8048787505583945</v>
      </c>
      <c r="E72" s="430">
        <v>2.036038263376863</v>
      </c>
      <c r="F72" s="430">
        <v>6.2523144670546458</v>
      </c>
      <c r="G72" s="430">
        <v>-3.7098646859220139</v>
      </c>
      <c r="H72" s="430">
        <v>-6.975719684520584</v>
      </c>
      <c r="I72" s="15">
        <v>12.093231480989903</v>
      </c>
      <c r="J72" s="17">
        <v>1.4076471105473054</v>
      </c>
      <c r="K72" s="99"/>
      <c r="L72" s="99"/>
      <c r="M72" s="99"/>
      <c r="N72" s="99"/>
      <c r="O72" s="99"/>
      <c r="P72" s="99"/>
      <c r="Q72" s="99"/>
      <c r="R72" s="99"/>
      <c r="S72" s="99"/>
    </row>
    <row r="73" spans="2:20">
      <c r="C73" s="400"/>
      <c r="D73" s="400"/>
      <c r="E73" s="400"/>
      <c r="F73" s="400"/>
      <c r="G73" s="400"/>
      <c r="H73" s="400"/>
      <c r="I73" s="400"/>
      <c r="J73" s="400"/>
      <c r="K73" s="400"/>
      <c r="L73" s="400"/>
      <c r="M73" s="400"/>
      <c r="N73" s="400"/>
      <c r="O73" s="400"/>
      <c r="P73" s="400"/>
      <c r="Q73" s="400"/>
      <c r="R73" s="400"/>
      <c r="S73" s="400"/>
      <c r="T73" s="400"/>
    </row>
    <row r="74" spans="2:20">
      <c r="B74" s="409" t="s">
        <v>654</v>
      </c>
      <c r="C74" s="331"/>
      <c r="D74" s="333"/>
      <c r="E74" s="333"/>
      <c r="F74" s="333"/>
      <c r="G74" s="333"/>
      <c r="H74" s="333"/>
      <c r="I74" s="333"/>
      <c r="J74" s="333"/>
      <c r="K74" s="99"/>
      <c r="L74" s="99"/>
      <c r="M74" s="99"/>
      <c r="N74" s="99"/>
      <c r="O74" s="99"/>
      <c r="P74" s="99"/>
      <c r="Q74" s="99"/>
      <c r="R74" s="99"/>
      <c r="S74" s="99"/>
    </row>
    <row r="75" spans="2:20">
      <c r="D75" s="399"/>
      <c r="E75" s="399"/>
      <c r="F75" s="399"/>
      <c r="G75" s="399"/>
      <c r="H75" s="399"/>
      <c r="I75" s="399"/>
      <c r="J75" s="399"/>
      <c r="K75" s="99"/>
      <c r="L75" s="99"/>
      <c r="M75" s="99"/>
      <c r="N75" s="99"/>
      <c r="O75" s="99"/>
      <c r="P75" s="99"/>
      <c r="Q75" s="99"/>
      <c r="R75" s="99"/>
      <c r="S75" s="99"/>
    </row>
    <row r="76" spans="2:20">
      <c r="B76" s="75" t="s">
        <v>655</v>
      </c>
      <c r="C76" s="400" t="s">
        <v>20</v>
      </c>
      <c r="D76" s="401"/>
      <c r="E76" s="401"/>
      <c r="F76" s="401"/>
      <c r="G76" s="401"/>
      <c r="H76" s="401"/>
      <c r="I76" s="436">
        <v>0</v>
      </c>
      <c r="J76" s="437">
        <v>0</v>
      </c>
      <c r="K76" s="99"/>
      <c r="L76" s="99"/>
      <c r="M76" s="99"/>
      <c r="N76" s="99"/>
      <c r="O76" s="99"/>
      <c r="P76" s="99"/>
      <c r="Q76" s="99"/>
      <c r="R76" s="99"/>
      <c r="S76" s="99"/>
    </row>
    <row r="77" spans="2:20" ht="16.5" customHeight="1">
      <c r="B77" s="402" t="s">
        <v>656</v>
      </c>
      <c r="C77" s="410" t="s">
        <v>20</v>
      </c>
      <c r="D77" s="401"/>
      <c r="E77" s="401"/>
      <c r="F77" s="401"/>
      <c r="G77" s="401"/>
      <c r="H77" s="401"/>
      <c r="I77" s="441">
        <v>0</v>
      </c>
      <c r="J77" s="442">
        <v>0</v>
      </c>
      <c r="K77" s="411"/>
      <c r="L77" s="411"/>
      <c r="M77" s="411"/>
      <c r="N77" s="411"/>
      <c r="O77" s="411"/>
      <c r="P77" s="411"/>
      <c r="Q77" s="411"/>
      <c r="R77" s="411"/>
      <c r="S77" s="411"/>
    </row>
    <row r="78" spans="2:20">
      <c r="B78" s="74" t="s">
        <v>640</v>
      </c>
      <c r="C78" s="400" t="s">
        <v>20</v>
      </c>
      <c r="D78" s="430">
        <v>0</v>
      </c>
      <c r="E78" s="430">
        <v>0</v>
      </c>
      <c r="F78" s="430">
        <v>0</v>
      </c>
      <c r="G78" s="430">
        <v>0</v>
      </c>
      <c r="H78" s="430">
        <v>0</v>
      </c>
      <c r="I78" s="135">
        <v>0</v>
      </c>
      <c r="J78" s="219">
        <v>0</v>
      </c>
      <c r="K78" s="99"/>
      <c r="L78" s="99"/>
      <c r="M78" s="99"/>
      <c r="N78" s="99"/>
      <c r="O78" s="99"/>
      <c r="P78" s="99"/>
      <c r="Q78" s="99"/>
      <c r="R78" s="99"/>
      <c r="S78" s="99"/>
    </row>
    <row r="79" spans="2:20">
      <c r="B79" s="74"/>
      <c r="C79" s="400"/>
      <c r="D79" s="404"/>
      <c r="E79" s="404"/>
      <c r="F79" s="404"/>
      <c r="G79" s="404"/>
      <c r="H79" s="404"/>
      <c r="I79" s="404"/>
      <c r="J79" s="404"/>
      <c r="K79" s="99"/>
      <c r="L79" s="99"/>
      <c r="M79" s="99"/>
      <c r="N79" s="99"/>
      <c r="O79" s="99"/>
      <c r="P79" s="99"/>
      <c r="Q79" s="99"/>
      <c r="R79" s="99"/>
      <c r="S79" s="99"/>
    </row>
    <row r="80" spans="2:20">
      <c r="B80" s="328" t="s">
        <v>641</v>
      </c>
      <c r="C80" s="29" t="s">
        <v>538</v>
      </c>
      <c r="D80" s="440">
        <v>0.50700000000000001</v>
      </c>
      <c r="E80" s="440">
        <v>0.50700000000000001</v>
      </c>
      <c r="F80" s="440">
        <v>0.50700000000000001</v>
      </c>
      <c r="G80" s="440">
        <v>0.50700000000000001</v>
      </c>
      <c r="H80" s="440">
        <v>0.50700000000000001</v>
      </c>
      <c r="I80" s="406"/>
      <c r="J80" s="406"/>
      <c r="K80" s="99"/>
      <c r="L80" s="99"/>
      <c r="M80" s="99"/>
      <c r="N80" s="99"/>
      <c r="O80" s="99"/>
      <c r="P80" s="99"/>
      <c r="Q80" s="99"/>
      <c r="R80" s="99"/>
      <c r="S80" s="99"/>
    </row>
    <row r="81" spans="2:19">
      <c r="K81" s="99"/>
      <c r="L81" s="99"/>
      <c r="M81" s="99"/>
      <c r="N81" s="99"/>
      <c r="O81" s="99"/>
      <c r="P81" s="99"/>
      <c r="Q81" s="99"/>
      <c r="R81" s="99"/>
      <c r="S81" s="99"/>
    </row>
    <row r="82" spans="2:19">
      <c r="B82" s="328" t="s">
        <v>642</v>
      </c>
      <c r="C82" s="400" t="s">
        <v>20</v>
      </c>
      <c r="D82" s="430">
        <v>0</v>
      </c>
      <c r="E82" s="430">
        <v>0</v>
      </c>
      <c r="F82" s="430">
        <v>0</v>
      </c>
      <c r="G82" s="430">
        <v>0</v>
      </c>
      <c r="H82" s="430">
        <v>0</v>
      </c>
      <c r="I82" s="49">
        <v>0</v>
      </c>
      <c r="J82" s="70">
        <v>0</v>
      </c>
      <c r="K82" s="99"/>
      <c r="L82" s="99"/>
      <c r="M82" s="99"/>
      <c r="N82" s="99"/>
      <c r="O82" s="99"/>
      <c r="P82" s="99"/>
      <c r="Q82" s="99"/>
      <c r="R82" s="99"/>
      <c r="S82" s="99"/>
    </row>
    <row r="83" spans="2:19">
      <c r="B83" s="328" t="s">
        <v>643</v>
      </c>
      <c r="C83" s="400" t="s">
        <v>20</v>
      </c>
      <c r="D83" s="430">
        <v>0</v>
      </c>
      <c r="E83" s="430">
        <v>0</v>
      </c>
      <c r="F83" s="430">
        <v>0</v>
      </c>
      <c r="G83" s="430">
        <v>0</v>
      </c>
      <c r="H83" s="430">
        <v>0</v>
      </c>
      <c r="I83" s="71">
        <v>0</v>
      </c>
      <c r="J83" s="72">
        <v>0</v>
      </c>
      <c r="K83" s="99"/>
      <c r="L83" s="99"/>
      <c r="M83" s="99"/>
      <c r="N83" s="99"/>
      <c r="O83" s="99"/>
      <c r="P83" s="99"/>
      <c r="Q83" s="99"/>
      <c r="R83" s="99"/>
      <c r="S83" s="99"/>
    </row>
    <row r="84" spans="2:19">
      <c r="C84" s="328"/>
      <c r="D84" s="328"/>
      <c r="E84" s="328"/>
      <c r="F84" s="328"/>
      <c r="G84" s="328"/>
      <c r="H84" s="328"/>
      <c r="I84" s="328"/>
      <c r="J84" s="328"/>
      <c r="K84" s="328"/>
      <c r="L84" s="328"/>
      <c r="M84" s="99"/>
      <c r="N84" s="99"/>
      <c r="O84" s="99"/>
      <c r="P84" s="99"/>
      <c r="Q84" s="99"/>
      <c r="R84" s="99"/>
      <c r="S84" s="99"/>
    </row>
    <row r="85" spans="2:19">
      <c r="B85" s="335" t="s">
        <v>644</v>
      </c>
      <c r="K85" s="328"/>
      <c r="L85" s="328"/>
      <c r="M85" s="99"/>
      <c r="N85" s="99"/>
      <c r="O85" s="99"/>
      <c r="P85" s="99"/>
      <c r="Q85" s="99"/>
      <c r="R85" s="99"/>
      <c r="S85" s="99"/>
    </row>
    <row r="86" spans="2:19">
      <c r="B86" s="341" t="s">
        <v>645</v>
      </c>
      <c r="C86" s="400" t="s">
        <v>20</v>
      </c>
      <c r="D86" s="407"/>
      <c r="E86" s="407"/>
      <c r="F86" s="407"/>
      <c r="G86" s="407"/>
      <c r="H86" s="407"/>
      <c r="I86" s="15">
        <v>0</v>
      </c>
      <c r="J86" s="17">
        <v>0</v>
      </c>
      <c r="K86" s="328"/>
      <c r="L86" s="328"/>
      <c r="M86" s="99"/>
      <c r="N86" s="99"/>
      <c r="O86" s="99"/>
      <c r="P86" s="99"/>
      <c r="Q86" s="99"/>
      <c r="R86" s="99"/>
      <c r="S86" s="99"/>
    </row>
    <row r="87" spans="2:19">
      <c r="B87" s="341" t="s">
        <v>646</v>
      </c>
      <c r="C87" s="400" t="s">
        <v>20</v>
      </c>
      <c r="D87" s="407"/>
      <c r="E87" s="407"/>
      <c r="F87" s="407"/>
      <c r="G87" s="407"/>
      <c r="H87" s="407"/>
      <c r="I87" s="15">
        <v>0</v>
      </c>
      <c r="J87" s="17">
        <v>0</v>
      </c>
      <c r="K87" s="328"/>
      <c r="L87" s="328"/>
      <c r="M87" s="99"/>
      <c r="N87" s="99"/>
      <c r="O87" s="99"/>
      <c r="P87" s="99"/>
      <c r="Q87" s="99"/>
      <c r="R87" s="99"/>
      <c r="S87" s="99"/>
    </row>
    <row r="88" spans="2:19">
      <c r="B88" s="335" t="s">
        <v>647</v>
      </c>
      <c r="C88" s="400" t="s">
        <v>20</v>
      </c>
      <c r="D88" s="430">
        <v>0</v>
      </c>
      <c r="E88" s="430">
        <v>0</v>
      </c>
      <c r="F88" s="430">
        <v>0</v>
      </c>
      <c r="G88" s="430">
        <v>0</v>
      </c>
      <c r="H88" s="430">
        <v>0</v>
      </c>
      <c r="I88" s="15">
        <v>0</v>
      </c>
      <c r="J88" s="17">
        <v>0</v>
      </c>
      <c r="K88" s="328"/>
      <c r="L88" s="328"/>
      <c r="M88" s="99"/>
      <c r="N88" s="99"/>
      <c r="O88" s="99"/>
      <c r="P88" s="99"/>
      <c r="Q88" s="99"/>
      <c r="R88" s="99"/>
      <c r="S88" s="99"/>
    </row>
    <row r="89" spans="2:19">
      <c r="B89" s="335"/>
      <c r="C89" s="335"/>
      <c r="D89" s="335"/>
      <c r="E89" s="335"/>
      <c r="F89" s="335"/>
      <c r="G89" s="335"/>
      <c r="H89" s="335"/>
      <c r="I89" s="335"/>
      <c r="J89" s="335"/>
      <c r="K89" s="328"/>
      <c r="L89" s="328"/>
      <c r="M89" s="99"/>
      <c r="N89" s="99"/>
      <c r="O89" s="99"/>
      <c r="P89" s="99"/>
      <c r="Q89" s="99"/>
      <c r="R89" s="99"/>
      <c r="S89" s="99"/>
    </row>
    <row r="90" spans="2:19">
      <c r="B90" s="328" t="s">
        <v>649</v>
      </c>
      <c r="C90" s="400"/>
      <c r="D90" s="430">
        <v>0</v>
      </c>
      <c r="E90" s="430">
        <v>0</v>
      </c>
      <c r="F90" s="430">
        <v>0</v>
      </c>
      <c r="G90" s="430">
        <v>0</v>
      </c>
      <c r="H90" s="430">
        <v>0</v>
      </c>
      <c r="I90" s="18">
        <v>0</v>
      </c>
      <c r="J90" s="20">
        <v>0</v>
      </c>
      <c r="K90" s="328"/>
      <c r="L90" s="328"/>
      <c r="M90" s="99"/>
      <c r="N90" s="99"/>
      <c r="O90" s="99"/>
      <c r="P90" s="99"/>
      <c r="Q90" s="99"/>
      <c r="R90" s="99"/>
      <c r="S90" s="99"/>
    </row>
    <row r="91" spans="2:19">
      <c r="B91" s="328" t="s">
        <v>650</v>
      </c>
      <c r="C91" s="400"/>
      <c r="D91" s="430">
        <v>0</v>
      </c>
      <c r="E91" s="430">
        <v>0</v>
      </c>
      <c r="F91" s="430">
        <v>0</v>
      </c>
      <c r="G91" s="430">
        <v>0</v>
      </c>
      <c r="H91" s="430">
        <v>0</v>
      </c>
      <c r="I91" s="15">
        <v>0</v>
      </c>
      <c r="J91" s="17">
        <v>0</v>
      </c>
      <c r="K91" s="328"/>
      <c r="L91" s="328"/>
      <c r="M91" s="99"/>
      <c r="N91" s="99"/>
      <c r="O91" s="99"/>
      <c r="P91" s="99"/>
      <c r="Q91" s="99"/>
      <c r="R91" s="99"/>
      <c r="S91" s="99"/>
    </row>
    <row r="92" spans="2:19">
      <c r="B92" s="335"/>
      <c r="C92" s="335"/>
      <c r="D92" s="335"/>
      <c r="E92" s="335"/>
      <c r="F92" s="335"/>
      <c r="G92" s="335"/>
      <c r="H92" s="335"/>
      <c r="I92" s="335"/>
      <c r="J92" s="335"/>
      <c r="K92" s="328"/>
      <c r="L92" s="328"/>
      <c r="M92" s="99"/>
      <c r="N92" s="99"/>
      <c r="O92" s="99"/>
      <c r="P92" s="99"/>
      <c r="Q92" s="99"/>
      <c r="R92" s="99"/>
      <c r="S92" s="99"/>
    </row>
    <row r="93" spans="2:19">
      <c r="B93" s="335" t="s">
        <v>651</v>
      </c>
      <c r="C93" s="335"/>
      <c r="D93" s="335"/>
      <c r="E93" s="335"/>
      <c r="F93" s="335"/>
      <c r="G93" s="335"/>
      <c r="H93" s="335"/>
      <c r="I93" s="335"/>
      <c r="J93" s="335"/>
      <c r="K93" s="328"/>
      <c r="L93" s="328"/>
      <c r="M93" s="99"/>
      <c r="N93" s="99"/>
      <c r="O93" s="99"/>
      <c r="P93" s="99"/>
      <c r="Q93" s="99"/>
      <c r="R93" s="99"/>
      <c r="S93" s="99"/>
    </row>
    <row r="94" spans="2:19">
      <c r="B94" s="328" t="s">
        <v>642</v>
      </c>
      <c r="C94" s="400" t="s">
        <v>20</v>
      </c>
      <c r="D94" s="430">
        <v>0</v>
      </c>
      <c r="E94" s="430">
        <v>0</v>
      </c>
      <c r="F94" s="430">
        <v>0</v>
      </c>
      <c r="G94" s="430">
        <v>0</v>
      </c>
      <c r="H94" s="430">
        <v>0</v>
      </c>
      <c r="I94" s="15">
        <v>0</v>
      </c>
      <c r="J94" s="17">
        <v>0</v>
      </c>
      <c r="K94" s="328"/>
      <c r="L94" s="328"/>
      <c r="M94" s="99"/>
      <c r="N94" s="99"/>
      <c r="O94" s="99"/>
      <c r="P94" s="99"/>
      <c r="Q94" s="99"/>
      <c r="R94" s="99"/>
      <c r="S94" s="99"/>
    </row>
    <row r="95" spans="2:19">
      <c r="B95" s="328" t="s">
        <v>643</v>
      </c>
      <c r="C95" s="400" t="s">
        <v>20</v>
      </c>
      <c r="D95" s="430">
        <v>0</v>
      </c>
      <c r="E95" s="430">
        <v>0</v>
      </c>
      <c r="F95" s="430">
        <v>0</v>
      </c>
      <c r="G95" s="430">
        <v>0</v>
      </c>
      <c r="H95" s="430">
        <v>0</v>
      </c>
      <c r="I95" s="15">
        <v>0</v>
      </c>
      <c r="J95" s="17">
        <v>0</v>
      </c>
      <c r="K95" s="328"/>
      <c r="L95" s="328"/>
      <c r="M95" s="99"/>
      <c r="N95" s="99"/>
      <c r="O95" s="99"/>
      <c r="P95" s="99"/>
      <c r="Q95" s="99"/>
      <c r="R95" s="99"/>
      <c r="S95" s="99"/>
    </row>
    <row r="96" spans="2:19">
      <c r="B96" s="335" t="s">
        <v>652</v>
      </c>
      <c r="C96" s="408" t="s">
        <v>20</v>
      </c>
      <c r="D96" s="430">
        <v>0</v>
      </c>
      <c r="E96" s="430">
        <v>0</v>
      </c>
      <c r="F96" s="430">
        <v>0</v>
      </c>
      <c r="G96" s="430">
        <v>0</v>
      </c>
      <c r="H96" s="430">
        <v>0</v>
      </c>
      <c r="I96" s="15">
        <v>0</v>
      </c>
      <c r="J96" s="17">
        <v>0</v>
      </c>
      <c r="K96" s="99"/>
      <c r="L96" s="99"/>
      <c r="M96" s="99"/>
      <c r="N96" s="99"/>
      <c r="O96" s="99"/>
      <c r="P96" s="99"/>
      <c r="Q96" s="99"/>
      <c r="R96" s="99"/>
      <c r="S96" s="99"/>
    </row>
    <row r="97" spans="2:19">
      <c r="K97" s="99"/>
      <c r="L97" s="99"/>
      <c r="M97" s="99"/>
      <c r="N97" s="99"/>
      <c r="O97" s="99"/>
      <c r="P97" s="99"/>
      <c r="Q97" s="99"/>
      <c r="R97" s="99"/>
      <c r="S97" s="99"/>
    </row>
    <row r="98" spans="2:19">
      <c r="B98" s="330" t="s">
        <v>657</v>
      </c>
      <c r="C98" s="331"/>
      <c r="D98" s="333"/>
      <c r="E98" s="333"/>
      <c r="F98" s="333"/>
      <c r="G98" s="333"/>
      <c r="H98" s="333"/>
      <c r="I98" s="333"/>
      <c r="J98" s="333"/>
      <c r="Q98" s="99"/>
      <c r="R98" s="99"/>
      <c r="S98" s="99"/>
    </row>
    <row r="99" spans="2:19">
      <c r="K99" s="99"/>
      <c r="L99" s="99"/>
      <c r="M99" s="99"/>
      <c r="N99" s="99"/>
      <c r="O99" s="99"/>
      <c r="P99" s="99"/>
      <c r="Q99" s="99"/>
      <c r="R99" s="99"/>
      <c r="S99" s="99"/>
    </row>
    <row r="100" spans="2:19">
      <c r="B100" s="335" t="s">
        <v>658</v>
      </c>
      <c r="Q100" s="99"/>
      <c r="R100" s="99"/>
      <c r="S100" s="99"/>
    </row>
    <row r="101" spans="2:19">
      <c r="B101" s="328" t="s">
        <v>659</v>
      </c>
      <c r="C101" s="400" t="s">
        <v>20</v>
      </c>
      <c r="D101" s="430">
        <v>11.463801449165805</v>
      </c>
      <c r="E101" s="430">
        <v>-18.032518955835684</v>
      </c>
      <c r="F101" s="430">
        <v>-35.474334751036757</v>
      </c>
      <c r="G101" s="430">
        <v>12.796083259861696</v>
      </c>
      <c r="H101" s="430">
        <v>14.096094098619149</v>
      </c>
      <c r="I101" s="15">
        <v>-42.043052257706634</v>
      </c>
      <c r="J101" s="17">
        <v>-15.150874899225789</v>
      </c>
      <c r="Q101" s="99"/>
      <c r="R101" s="363"/>
      <c r="S101" s="99"/>
    </row>
    <row r="102" spans="2:19">
      <c r="B102" s="328" t="s">
        <v>643</v>
      </c>
      <c r="C102" s="400" t="s">
        <v>20</v>
      </c>
      <c r="D102" s="430">
        <v>11.14724677404091</v>
      </c>
      <c r="E102" s="430">
        <v>-17.534579576384605</v>
      </c>
      <c r="F102" s="430">
        <v>-34.494767322014049</v>
      </c>
      <c r="G102" s="430">
        <v>12.442739737893127</v>
      </c>
      <c r="H102" s="430">
        <v>13.706852841458071</v>
      </c>
      <c r="I102" s="15">
        <v>-40.882100124357741</v>
      </c>
      <c r="J102" s="17">
        <v>-14.732507545006543</v>
      </c>
      <c r="Q102" s="99"/>
      <c r="R102" s="99"/>
      <c r="S102" s="99"/>
    </row>
    <row r="103" spans="2:19">
      <c r="B103" s="335" t="s">
        <v>660</v>
      </c>
      <c r="C103" s="408" t="s">
        <v>20</v>
      </c>
      <c r="D103" s="430">
        <v>22.611048223206716</v>
      </c>
      <c r="E103" s="430">
        <v>-35.567098532220285</v>
      </c>
      <c r="F103" s="430">
        <v>-69.969102073050806</v>
      </c>
      <c r="G103" s="430">
        <v>25.238822997754824</v>
      </c>
      <c r="H103" s="430">
        <v>27.80294694007722</v>
      </c>
      <c r="I103" s="15">
        <v>-82.925152382064368</v>
      </c>
      <c r="J103" s="17">
        <v>-29.883382444232325</v>
      </c>
      <c r="Q103" s="99"/>
      <c r="R103" s="99"/>
      <c r="S103" s="99"/>
    </row>
    <row r="104" spans="2:19">
      <c r="B104" s="335"/>
      <c r="C104" s="408"/>
      <c r="D104" s="408"/>
      <c r="E104" s="408"/>
      <c r="F104" s="408"/>
      <c r="G104" s="408"/>
      <c r="H104" s="408"/>
      <c r="I104" s="408"/>
      <c r="J104" s="408"/>
      <c r="Q104" s="99"/>
      <c r="R104" s="99"/>
      <c r="S104" s="99"/>
    </row>
    <row r="105" spans="2:19">
      <c r="B105" s="393" t="s">
        <v>661</v>
      </c>
      <c r="C105" s="394"/>
      <c r="D105" s="394"/>
      <c r="E105" s="394"/>
      <c r="F105" s="394"/>
      <c r="G105" s="394"/>
      <c r="H105" s="395"/>
      <c r="I105" s="395"/>
      <c r="J105" s="395"/>
    </row>
    <row r="107" spans="2:19">
      <c r="B107" s="285"/>
    </row>
    <row r="108" spans="2:19">
      <c r="B108" s="412"/>
      <c r="D108" s="284" t="s">
        <v>1012</v>
      </c>
      <c r="E108" s="413" t="s">
        <v>1012</v>
      </c>
      <c r="F108" s="413" t="s">
        <v>1012</v>
      </c>
      <c r="G108" s="413" t="s">
        <v>203</v>
      </c>
      <c r="H108" s="413" t="s">
        <v>203</v>
      </c>
    </row>
    <row r="109" spans="2:19">
      <c r="B109" s="285"/>
      <c r="D109" s="390">
        <v>2024</v>
      </c>
      <c r="E109" s="391">
        <v>2025</v>
      </c>
      <c r="F109" s="391">
        <v>2026</v>
      </c>
      <c r="G109" s="391">
        <v>2027</v>
      </c>
      <c r="H109" s="391">
        <v>2028</v>
      </c>
    </row>
    <row r="110" spans="2:19">
      <c r="B110" s="285"/>
      <c r="D110" s="289" t="s">
        <v>1006</v>
      </c>
      <c r="E110" s="289" t="s">
        <v>1007</v>
      </c>
      <c r="F110" s="289" t="s">
        <v>1008</v>
      </c>
      <c r="G110" s="289" t="s">
        <v>1009</v>
      </c>
      <c r="H110" s="289" t="s">
        <v>1010</v>
      </c>
    </row>
    <row r="111" spans="2:19">
      <c r="B111" s="285"/>
      <c r="D111" s="29"/>
      <c r="E111" s="29"/>
      <c r="F111" s="29"/>
      <c r="G111" s="29"/>
      <c r="H111" s="29"/>
      <c r="I111" s="29"/>
    </row>
    <row r="112" spans="2:19">
      <c r="B112" s="414" t="s">
        <v>662</v>
      </c>
      <c r="C112" s="39"/>
      <c r="D112" s="414"/>
      <c r="E112" s="414"/>
      <c r="F112" s="414"/>
      <c r="G112" s="414"/>
      <c r="H112" s="414"/>
      <c r="I112" s="29"/>
      <c r="Q112" s="99"/>
    </row>
    <row r="113" spans="1:19">
      <c r="B113" s="341" t="s">
        <v>663</v>
      </c>
      <c r="C113" s="29" t="s">
        <v>575</v>
      </c>
      <c r="D113" s="340">
        <v>239.3016424700001</v>
      </c>
      <c r="E113" s="340">
        <v>253.93780899999999</v>
      </c>
      <c r="F113" s="340">
        <v>351.12332515999998</v>
      </c>
      <c r="G113" s="340"/>
      <c r="H113" s="340"/>
      <c r="I113" s="29"/>
    </row>
    <row r="114" spans="1:19">
      <c r="B114" s="341" t="s">
        <v>664</v>
      </c>
      <c r="C114" s="29" t="s">
        <v>575</v>
      </c>
      <c r="D114" s="415">
        <v>8.6194703399999995</v>
      </c>
      <c r="E114" s="407">
        <v>13.474443259999999</v>
      </c>
      <c r="F114" s="407">
        <v>19.5</v>
      </c>
      <c r="G114" s="340"/>
      <c r="H114" s="340"/>
      <c r="I114" s="29"/>
    </row>
    <row r="115" spans="1:19">
      <c r="B115" s="341" t="s">
        <v>665</v>
      </c>
      <c r="C115" s="29" t="s">
        <v>575</v>
      </c>
      <c r="D115" s="415"/>
      <c r="E115" s="407"/>
      <c r="F115" s="407"/>
      <c r="G115" s="407"/>
      <c r="H115" s="407"/>
      <c r="I115" s="29"/>
    </row>
    <row r="116" spans="1:19">
      <c r="B116" s="341" t="s">
        <v>666</v>
      </c>
      <c r="C116" s="29" t="s">
        <v>575</v>
      </c>
      <c r="D116" s="340"/>
      <c r="E116" s="340"/>
      <c r="F116" s="340"/>
      <c r="G116" s="340"/>
      <c r="H116" s="340"/>
      <c r="I116" s="29"/>
    </row>
    <row r="117" spans="1:19">
      <c r="B117" s="341" t="s">
        <v>667</v>
      </c>
      <c r="C117" s="29" t="s">
        <v>575</v>
      </c>
      <c r="D117" s="415"/>
      <c r="E117" s="407"/>
      <c r="F117" s="407"/>
      <c r="G117" s="407"/>
      <c r="H117" s="407"/>
      <c r="I117" s="29"/>
      <c r="R117" s="99"/>
      <c r="S117" s="99"/>
    </row>
    <row r="118" spans="1:19">
      <c r="B118" s="341" t="s">
        <v>668</v>
      </c>
      <c r="C118" s="29" t="s">
        <v>575</v>
      </c>
      <c r="D118" s="416"/>
      <c r="E118" s="417"/>
      <c r="F118" s="417"/>
      <c r="G118" s="417"/>
      <c r="H118" s="417"/>
      <c r="I118" s="29"/>
    </row>
    <row r="119" spans="1:19">
      <c r="A119" s="412">
        <v>1</v>
      </c>
      <c r="B119" s="341" t="s">
        <v>597</v>
      </c>
      <c r="C119" s="29" t="s">
        <v>575</v>
      </c>
      <c r="D119" s="340"/>
      <c r="E119" s="418"/>
      <c r="F119" s="418"/>
      <c r="G119" s="418"/>
      <c r="H119" s="418"/>
      <c r="I119" s="29"/>
    </row>
    <row r="120" spans="1:19">
      <c r="A120" s="412">
        <v>2</v>
      </c>
      <c r="B120" s="341" t="s">
        <v>597</v>
      </c>
      <c r="C120" s="29" t="s">
        <v>575</v>
      </c>
      <c r="D120" s="415"/>
      <c r="E120" s="407"/>
      <c r="F120" s="407"/>
      <c r="G120" s="407"/>
      <c r="H120" s="407"/>
      <c r="I120" s="29"/>
    </row>
    <row r="121" spans="1:19">
      <c r="A121" s="412">
        <v>3</v>
      </c>
      <c r="B121" s="341" t="s">
        <v>594</v>
      </c>
      <c r="C121" s="29" t="s">
        <v>575</v>
      </c>
      <c r="D121" s="419"/>
      <c r="E121" s="420"/>
      <c r="F121" s="420"/>
      <c r="G121" s="420"/>
      <c r="H121" s="420"/>
      <c r="I121" s="29"/>
    </row>
    <row r="122" spans="1:19">
      <c r="B122" s="414" t="s">
        <v>669</v>
      </c>
      <c r="C122" s="29" t="s">
        <v>575</v>
      </c>
      <c r="D122" s="481">
        <v>247.9211128100001</v>
      </c>
      <c r="E122" s="444">
        <v>267.41225226</v>
      </c>
      <c r="F122" s="444">
        <v>370.62332515999998</v>
      </c>
      <c r="G122" s="444">
        <v>0</v>
      </c>
      <c r="H122" s="445">
        <v>0</v>
      </c>
      <c r="I122" s="29"/>
    </row>
    <row r="123" spans="1:19">
      <c r="B123" s="414"/>
      <c r="C123" s="414"/>
      <c r="D123" s="414"/>
      <c r="E123" s="414"/>
      <c r="F123" s="414"/>
      <c r="G123" s="414"/>
      <c r="H123" s="414"/>
      <c r="I123" s="29"/>
      <c r="J123" s="414"/>
      <c r="K123" s="414"/>
      <c r="L123" s="414"/>
      <c r="M123" s="414"/>
    </row>
    <row r="124" spans="1:19">
      <c r="A124" s="412"/>
      <c r="B124" s="341" t="s">
        <v>670</v>
      </c>
      <c r="C124" s="29" t="s">
        <v>575</v>
      </c>
      <c r="D124" s="340">
        <v>66.61456416</v>
      </c>
      <c r="E124" s="340">
        <v>74.521745999999993</v>
      </c>
      <c r="F124" s="340">
        <v>82.576295979999998</v>
      </c>
      <c r="G124" s="340"/>
      <c r="H124" s="340"/>
      <c r="I124" s="29"/>
    </row>
    <row r="125" spans="1:19" ht="21" customHeight="1">
      <c r="A125" s="412"/>
      <c r="B125" s="421" t="s">
        <v>671</v>
      </c>
      <c r="C125" s="412"/>
      <c r="D125" s="412"/>
      <c r="E125" s="412"/>
      <c r="F125" s="412"/>
      <c r="G125" s="412"/>
      <c r="H125" s="412"/>
      <c r="I125" s="29"/>
      <c r="J125" s="412"/>
      <c r="K125" s="29"/>
    </row>
    <row r="126" spans="1:19">
      <c r="A126" s="412">
        <v>1</v>
      </c>
      <c r="B126" s="341" t="s">
        <v>672</v>
      </c>
      <c r="C126" s="29" t="s">
        <v>575</v>
      </c>
      <c r="D126" s="340">
        <v>219.35899555000003</v>
      </c>
      <c r="E126" s="418">
        <v>236.77253300000001</v>
      </c>
      <c r="F126" s="418">
        <v>244.1</v>
      </c>
      <c r="G126" s="418"/>
      <c r="H126" s="422"/>
      <c r="I126" s="29"/>
    </row>
    <row r="127" spans="1:19">
      <c r="A127" s="412">
        <v>2</v>
      </c>
      <c r="B127" s="341" t="s">
        <v>597</v>
      </c>
      <c r="C127" s="29" t="s">
        <v>575</v>
      </c>
      <c r="D127" s="415"/>
      <c r="E127" s="407"/>
      <c r="F127" s="407"/>
      <c r="G127" s="407"/>
      <c r="H127" s="423"/>
      <c r="I127" s="29"/>
    </row>
    <row r="128" spans="1:19">
      <c r="A128" s="412">
        <v>3</v>
      </c>
      <c r="B128" s="341" t="s">
        <v>594</v>
      </c>
      <c r="C128" s="29" t="s">
        <v>575</v>
      </c>
      <c r="D128" s="416"/>
      <c r="E128" s="417"/>
      <c r="F128" s="417"/>
      <c r="G128" s="417"/>
      <c r="H128" s="424"/>
      <c r="I128" s="29"/>
    </row>
    <row r="129" spans="1:14">
      <c r="A129" s="412"/>
      <c r="B129" s="414" t="s">
        <v>673</v>
      </c>
      <c r="C129" s="29" t="s">
        <v>575</v>
      </c>
      <c r="D129" s="446">
        <v>219.35899555000003</v>
      </c>
      <c r="E129" s="446">
        <v>236.77253300000001</v>
      </c>
      <c r="F129" s="446">
        <v>244.1</v>
      </c>
      <c r="G129" s="446">
        <v>0</v>
      </c>
      <c r="H129" s="446">
        <v>0</v>
      </c>
      <c r="I129" s="29"/>
    </row>
    <row r="130" spans="1:14">
      <c r="A130" s="412"/>
      <c r="B130" s="414"/>
      <c r="C130" s="414"/>
      <c r="D130" s="414"/>
      <c r="E130" s="414"/>
      <c r="F130" s="414"/>
      <c r="G130" s="414"/>
      <c r="H130" s="414"/>
      <c r="I130" s="29"/>
      <c r="J130" s="414"/>
      <c r="K130" s="414"/>
      <c r="L130" s="414"/>
      <c r="M130" s="414"/>
      <c r="N130" s="414"/>
    </row>
    <row r="131" spans="1:14" s="421" customFormat="1" ht="15" customHeight="1">
      <c r="B131" s="425" t="s">
        <v>674</v>
      </c>
      <c r="C131" s="119" t="s">
        <v>575</v>
      </c>
      <c r="D131" s="430">
        <v>533.89467252000009</v>
      </c>
      <c r="E131" s="430">
        <v>578.70653126000002</v>
      </c>
      <c r="F131" s="430">
        <v>697.29962114</v>
      </c>
      <c r="G131" s="430">
        <v>0</v>
      </c>
      <c r="H131" s="430">
        <v>0</v>
      </c>
      <c r="I131" s="29"/>
    </row>
    <row r="132" spans="1:14" ht="10.5" customHeight="1">
      <c r="B132" s="285"/>
      <c r="D132" s="426"/>
      <c r="E132" s="426"/>
      <c r="F132" s="426"/>
      <c r="G132" s="426"/>
      <c r="H132" s="426"/>
      <c r="I132" s="29"/>
    </row>
    <row r="133" spans="1:14" ht="26.65" customHeight="1">
      <c r="B133" s="414" t="s">
        <v>675</v>
      </c>
      <c r="I133" s="29"/>
    </row>
    <row r="134" spans="1:14">
      <c r="B134" s="427" t="s">
        <v>676</v>
      </c>
      <c r="I134" s="29"/>
    </row>
    <row r="135" spans="1:14">
      <c r="A135" s="412">
        <v>1</v>
      </c>
      <c r="B135" s="341" t="s">
        <v>670</v>
      </c>
      <c r="C135" s="29" t="s">
        <v>575</v>
      </c>
      <c r="D135" s="428">
        <v>-66.61456416</v>
      </c>
      <c r="E135" s="428">
        <v>-74.521745999999993</v>
      </c>
      <c r="F135" s="428">
        <v>-82.576295979999998</v>
      </c>
      <c r="G135" s="428"/>
      <c r="H135" s="428"/>
      <c r="I135" s="29"/>
    </row>
    <row r="136" spans="1:14" ht="7.15" customHeight="1">
      <c r="A136" s="412"/>
      <c r="B136" s="412"/>
      <c r="C136" s="412"/>
      <c r="D136" s="412"/>
      <c r="E136" s="412"/>
      <c r="I136" s="29"/>
    </row>
    <row r="137" spans="1:14">
      <c r="A137" s="412">
        <v>2</v>
      </c>
      <c r="B137" s="341" t="s">
        <v>964</v>
      </c>
      <c r="C137" s="29" t="s">
        <v>575</v>
      </c>
      <c r="D137" s="428"/>
      <c r="E137" s="428"/>
      <c r="F137" s="428"/>
      <c r="G137" s="428"/>
      <c r="H137" s="428"/>
      <c r="I137" s="29"/>
    </row>
    <row r="138" spans="1:14">
      <c r="A138" s="412">
        <v>3</v>
      </c>
      <c r="B138" s="341" t="s">
        <v>994</v>
      </c>
      <c r="D138" s="428">
        <v>-2.3383636800000009</v>
      </c>
      <c r="E138" s="428">
        <v>-2.3383636800000009</v>
      </c>
      <c r="F138" s="428">
        <v>0</v>
      </c>
      <c r="G138" s="428"/>
      <c r="H138" s="428"/>
    </row>
    <row r="139" spans="1:14">
      <c r="A139" s="412">
        <v>4</v>
      </c>
      <c r="B139" s="341" t="s">
        <v>965</v>
      </c>
      <c r="C139" s="29" t="s">
        <v>575</v>
      </c>
      <c r="D139" s="428">
        <v>2.991479</v>
      </c>
      <c r="E139" s="428">
        <v>3.0646610000000001</v>
      </c>
      <c r="F139" s="428">
        <v>-3.7195940000000004E-2</v>
      </c>
      <c r="G139" s="428"/>
      <c r="H139" s="428"/>
    </row>
    <row r="140" spans="1:14">
      <c r="A140" s="412">
        <v>6</v>
      </c>
      <c r="B140" s="341" t="s">
        <v>966</v>
      </c>
      <c r="C140" s="29" t="s">
        <v>575</v>
      </c>
      <c r="D140" s="428">
        <v>0</v>
      </c>
      <c r="E140" s="428">
        <v>6.5286846099999991</v>
      </c>
      <c r="F140" s="428">
        <v>0.48368959900292546</v>
      </c>
      <c r="G140" s="428"/>
      <c r="H140" s="428"/>
    </row>
    <row r="141" spans="1:14">
      <c r="A141" s="412">
        <v>7</v>
      </c>
      <c r="B141" s="341" t="s">
        <v>967</v>
      </c>
      <c r="C141" s="29" t="s">
        <v>575</v>
      </c>
      <c r="D141" s="428">
        <v>6.1488000000000001E-2</v>
      </c>
      <c r="E141" s="428">
        <v>6.1475000000000002E-2</v>
      </c>
      <c r="F141" s="428">
        <v>0.21515999999999999</v>
      </c>
      <c r="G141" s="428"/>
      <c r="H141" s="428"/>
    </row>
    <row r="142" spans="1:14">
      <c r="A142" s="412">
        <v>8</v>
      </c>
      <c r="B142" s="341" t="s">
        <v>968</v>
      </c>
      <c r="C142" s="29" t="s">
        <v>575</v>
      </c>
      <c r="D142" s="428">
        <v>19.188373469999998</v>
      </c>
      <c r="E142" s="428">
        <v>17.780450999999999</v>
      </c>
      <c r="F142" s="428">
        <v>27.369297499999998</v>
      </c>
      <c r="G142" s="428"/>
      <c r="H142" s="428"/>
    </row>
    <row r="143" spans="1:14">
      <c r="A143" s="412">
        <v>9</v>
      </c>
      <c r="B143" s="341" t="s">
        <v>969</v>
      </c>
      <c r="C143" s="29" t="s">
        <v>575</v>
      </c>
      <c r="D143" s="428">
        <v>5.6545620000000003</v>
      </c>
      <c r="E143" s="428">
        <v>8.727703</v>
      </c>
      <c r="F143" s="428">
        <v>-24.049889740000001</v>
      </c>
      <c r="G143" s="428"/>
      <c r="H143" s="428"/>
    </row>
    <row r="144" spans="1:14">
      <c r="A144" s="412">
        <v>10</v>
      </c>
      <c r="B144" s="341" t="s">
        <v>970</v>
      </c>
      <c r="C144" s="29" t="s">
        <v>575</v>
      </c>
      <c r="D144" s="428">
        <v>0.57506400000000002</v>
      </c>
      <c r="E144" s="428">
        <v>0.67917099999999997</v>
      </c>
      <c r="F144" s="428">
        <v>0.58297699999999997</v>
      </c>
      <c r="G144" s="428"/>
      <c r="H144" s="428"/>
    </row>
    <row r="145" spans="1:19">
      <c r="A145" s="412">
        <v>11</v>
      </c>
      <c r="B145" s="341" t="s">
        <v>971</v>
      </c>
      <c r="C145" s="29" t="s">
        <v>575</v>
      </c>
      <c r="D145" s="428">
        <v>-2.7260819999999999</v>
      </c>
      <c r="E145" s="428">
        <v>-0.72102299999999997</v>
      </c>
      <c r="F145" s="428">
        <v>-0.42</v>
      </c>
      <c r="G145" s="428"/>
      <c r="H145" s="428"/>
    </row>
    <row r="146" spans="1:19">
      <c r="A146" s="412">
        <v>12</v>
      </c>
      <c r="B146" s="341" t="s">
        <v>972</v>
      </c>
      <c r="C146" s="29" t="s">
        <v>575</v>
      </c>
      <c r="D146" s="428">
        <v>-28.053372919999909</v>
      </c>
      <c r="E146" s="428">
        <v>-30.072775026695567</v>
      </c>
      <c r="F146" s="428">
        <v>-12.178966600000024</v>
      </c>
      <c r="G146" s="428"/>
      <c r="H146" s="428"/>
    </row>
    <row r="147" spans="1:19">
      <c r="A147" s="412">
        <v>13</v>
      </c>
      <c r="B147" s="341" t="s">
        <v>973</v>
      </c>
      <c r="C147" s="29" t="s">
        <v>575</v>
      </c>
      <c r="D147" s="428">
        <v>-1.2197232151974202</v>
      </c>
      <c r="E147" s="428">
        <v>-1.6556739983498014</v>
      </c>
      <c r="F147" s="428">
        <v>-1.153992480468619</v>
      </c>
      <c r="G147" s="428"/>
      <c r="H147" s="428"/>
    </row>
    <row r="148" spans="1:19">
      <c r="A148" s="412">
        <v>14</v>
      </c>
      <c r="B148" s="341" t="s">
        <v>974</v>
      </c>
      <c r="C148" s="29" t="s">
        <v>575</v>
      </c>
      <c r="D148" s="428">
        <v>-0.78877993604752406</v>
      </c>
      <c r="E148" s="428">
        <v>-0.81330648047755061</v>
      </c>
      <c r="F148" s="428">
        <v>-1.4281011691952223</v>
      </c>
      <c r="G148" s="428"/>
      <c r="H148" s="428"/>
    </row>
    <row r="149" spans="1:19">
      <c r="A149" s="412">
        <v>15</v>
      </c>
      <c r="B149" s="341" t="s">
        <v>975</v>
      </c>
      <c r="C149" s="29" t="s">
        <v>575</v>
      </c>
      <c r="D149" s="428">
        <v>0.62427700623600002</v>
      </c>
      <c r="E149" s="428">
        <v>0.15010826039142924</v>
      </c>
      <c r="F149" s="428">
        <v>0.15010826039142924</v>
      </c>
      <c r="G149" s="428"/>
      <c r="H149" s="428"/>
    </row>
    <row r="150" spans="1:19">
      <c r="A150" s="412">
        <v>16</v>
      </c>
      <c r="B150" s="341" t="s">
        <v>976</v>
      </c>
      <c r="C150" s="29" t="s">
        <v>575</v>
      </c>
      <c r="D150" s="428">
        <v>-0.45464692946173269</v>
      </c>
      <c r="E150" s="428">
        <v>0</v>
      </c>
      <c r="F150" s="428">
        <v>0</v>
      </c>
      <c r="G150" s="428"/>
      <c r="H150" s="428"/>
    </row>
    <row r="151" spans="1:19">
      <c r="A151" s="412">
        <v>17</v>
      </c>
      <c r="B151" s="341" t="s">
        <v>977</v>
      </c>
      <c r="C151" s="29" t="s">
        <v>575</v>
      </c>
      <c r="D151" s="428">
        <v>0.68293033000000003</v>
      </c>
      <c r="E151" s="428">
        <v>1.5653990199999999</v>
      </c>
      <c r="F151" s="428">
        <v>2.4348596000000002</v>
      </c>
      <c r="G151" s="428"/>
      <c r="H151" s="428"/>
    </row>
    <row r="152" spans="1:19">
      <c r="A152" s="412">
        <v>18</v>
      </c>
      <c r="B152" s="341" t="s">
        <v>978</v>
      </c>
      <c r="C152" s="29" t="s">
        <v>575</v>
      </c>
      <c r="D152" s="428">
        <v>9.652299999999997E-2</v>
      </c>
      <c r="E152" s="428">
        <v>0.28382487916020205</v>
      </c>
      <c r="F152" s="428">
        <v>0.30638679000001789</v>
      </c>
      <c r="G152" s="428"/>
      <c r="H152" s="428"/>
    </row>
    <row r="153" spans="1:19" ht="18.75" customHeight="1">
      <c r="A153" s="412"/>
      <c r="B153" s="285" t="s">
        <v>677</v>
      </c>
      <c r="C153" s="29" t="s">
        <v>575</v>
      </c>
      <c r="D153" s="447">
        <v>-5.7062718744705903</v>
      </c>
      <c r="E153" s="447">
        <v>3.2403355840287058</v>
      </c>
      <c r="F153" s="447">
        <v>-7.7256671802694941</v>
      </c>
      <c r="G153" s="447">
        <v>0</v>
      </c>
      <c r="H153" s="447">
        <v>0</v>
      </c>
    </row>
    <row r="154" spans="1:19">
      <c r="A154" s="412"/>
      <c r="B154" s="427" t="s">
        <v>678</v>
      </c>
      <c r="C154" s="414"/>
      <c r="D154" s="414"/>
      <c r="E154" s="414"/>
      <c r="F154" s="414"/>
      <c r="G154" s="414"/>
      <c r="H154" s="414"/>
    </row>
    <row r="155" spans="1:19">
      <c r="A155" s="412">
        <v>15</v>
      </c>
      <c r="B155" s="341" t="s">
        <v>961</v>
      </c>
      <c r="C155" s="29" t="s">
        <v>575</v>
      </c>
      <c r="D155" s="340">
        <v>-9.7817000000000001E-2</v>
      </c>
      <c r="E155" s="340">
        <v>-0.54073899999999997</v>
      </c>
      <c r="F155" s="340">
        <v>-0.24415500000000001</v>
      </c>
      <c r="G155" s="340"/>
      <c r="H155" s="340"/>
    </row>
    <row r="156" spans="1:19">
      <c r="A156" s="412">
        <v>16</v>
      </c>
      <c r="B156" s="341" t="s">
        <v>962</v>
      </c>
      <c r="C156" s="29" t="s">
        <v>575</v>
      </c>
      <c r="D156" s="340">
        <v>2.9430000000000001</v>
      </c>
      <c r="E156" s="340">
        <v>5.7190000000000003</v>
      </c>
      <c r="F156" s="340">
        <v>9.0275134199999982</v>
      </c>
      <c r="G156" s="340"/>
      <c r="H156" s="340"/>
    </row>
    <row r="157" spans="1:19">
      <c r="A157" s="412">
        <v>17</v>
      </c>
      <c r="B157" s="341" t="s">
        <v>963</v>
      </c>
      <c r="C157" s="29" t="s">
        <v>575</v>
      </c>
      <c r="D157" s="340">
        <v>-37.416609000000001</v>
      </c>
      <c r="E157" s="340">
        <v>-44.636183000000003</v>
      </c>
      <c r="F157" s="340">
        <v>-60.319681000000003</v>
      </c>
      <c r="G157" s="340"/>
      <c r="H157" s="340"/>
    </row>
    <row r="158" spans="1:19">
      <c r="A158" s="412">
        <v>18</v>
      </c>
      <c r="B158" s="341" t="s">
        <v>981</v>
      </c>
      <c r="C158" s="29" t="s">
        <v>575</v>
      </c>
      <c r="D158" s="340">
        <v>0</v>
      </c>
      <c r="E158" s="340">
        <v>0</v>
      </c>
      <c r="F158" s="340">
        <v>323.76799672051123</v>
      </c>
      <c r="G158" s="340"/>
      <c r="H158" s="340"/>
      <c r="R158" s="99"/>
      <c r="S158" s="99"/>
    </row>
    <row r="159" spans="1:19">
      <c r="A159" s="412">
        <v>19</v>
      </c>
      <c r="B159" s="341" t="s">
        <v>1001</v>
      </c>
      <c r="C159" s="29" t="s">
        <v>575</v>
      </c>
      <c r="D159" s="340">
        <v>0</v>
      </c>
      <c r="E159" s="340">
        <v>0</v>
      </c>
      <c r="F159" s="340">
        <v>-20.431197999999998</v>
      </c>
      <c r="G159" s="340"/>
      <c r="H159" s="340"/>
      <c r="R159" s="99"/>
      <c r="S159" s="99"/>
    </row>
    <row r="160" spans="1:19">
      <c r="A160" s="412">
        <v>20</v>
      </c>
      <c r="B160" s="341" t="s">
        <v>597</v>
      </c>
      <c r="C160" s="29" t="s">
        <v>575</v>
      </c>
      <c r="D160" s="340"/>
      <c r="E160" s="340"/>
      <c r="F160" s="340"/>
      <c r="G160" s="340"/>
      <c r="H160" s="340"/>
      <c r="R160" s="99"/>
      <c r="S160" s="99"/>
    </row>
    <row r="161" spans="1:19">
      <c r="A161" s="412">
        <v>21</v>
      </c>
      <c r="B161" s="341" t="s">
        <v>594</v>
      </c>
      <c r="C161" s="29" t="s">
        <v>575</v>
      </c>
      <c r="D161" s="340"/>
      <c r="E161" s="340"/>
      <c r="F161" s="340"/>
      <c r="G161" s="340"/>
      <c r="H161" s="340"/>
      <c r="R161" s="99"/>
      <c r="S161" s="99"/>
    </row>
    <row r="162" spans="1:19" ht="19.5" customHeight="1" thickBot="1">
      <c r="A162" s="412"/>
      <c r="B162" s="285" t="s">
        <v>679</v>
      </c>
      <c r="C162" s="29" t="s">
        <v>575</v>
      </c>
      <c r="D162" s="448">
        <v>-34.571426000000002</v>
      </c>
      <c r="E162" s="448">
        <v>-39.457922000000003</v>
      </c>
      <c r="F162" s="448">
        <v>251.80047614051125</v>
      </c>
      <c r="G162" s="448">
        <v>0</v>
      </c>
      <c r="H162" s="448">
        <v>0</v>
      </c>
      <c r="R162" s="99"/>
      <c r="S162" s="99"/>
    </row>
    <row r="163" spans="1:19" ht="17.649999999999999" customHeight="1" thickBot="1">
      <c r="B163" s="414" t="s">
        <v>680</v>
      </c>
      <c r="C163" s="29" t="s">
        <v>575</v>
      </c>
      <c r="D163" s="449">
        <v>-106.89226203447059</v>
      </c>
      <c r="E163" s="450">
        <v>-110.73933241597129</v>
      </c>
      <c r="F163" s="450">
        <v>161.49851298024174</v>
      </c>
      <c r="G163" s="450">
        <v>0</v>
      </c>
      <c r="H163" s="451">
        <v>0</v>
      </c>
      <c r="R163" s="99"/>
      <c r="S163" s="99"/>
    </row>
    <row r="164" spans="1:19">
      <c r="B164" s="285"/>
      <c r="D164" s="426"/>
      <c r="E164" s="426"/>
      <c r="F164" s="426"/>
      <c r="G164" s="426"/>
      <c r="H164" s="426"/>
      <c r="R164" s="99"/>
      <c r="S164" s="99"/>
    </row>
    <row r="165" spans="1:19">
      <c r="B165" s="414" t="s">
        <v>681</v>
      </c>
      <c r="C165" s="29" t="s">
        <v>575</v>
      </c>
      <c r="D165" s="430">
        <v>427.00241048552948</v>
      </c>
      <c r="E165" s="430">
        <v>467.96719884402876</v>
      </c>
      <c r="F165" s="430">
        <v>858.79813412024168</v>
      </c>
      <c r="G165" s="430">
        <v>0</v>
      </c>
      <c r="H165" s="430">
        <v>0</v>
      </c>
      <c r="R165" s="363"/>
      <c r="S165" s="99"/>
    </row>
    <row r="166" spans="1:19">
      <c r="B166" s="285" t="s">
        <v>682</v>
      </c>
      <c r="C166" s="29" t="s">
        <v>20</v>
      </c>
      <c r="D166" s="429"/>
      <c r="E166" s="429"/>
      <c r="F166" s="429"/>
      <c r="G166" s="429"/>
      <c r="H166" s="429"/>
      <c r="I166" s="285" t="s">
        <v>683</v>
      </c>
      <c r="R166" s="99"/>
      <c r="S166" s="99"/>
    </row>
    <row r="167" spans="1:19">
      <c r="B167" s="285" t="s">
        <v>684</v>
      </c>
      <c r="C167" s="29" t="s">
        <v>575</v>
      </c>
      <c r="D167" s="429">
        <v>426.93657444828494</v>
      </c>
      <c r="E167" s="429">
        <v>467.99810558402868</v>
      </c>
      <c r="F167" s="429">
        <v>858.89136980682497</v>
      </c>
      <c r="G167" s="429"/>
      <c r="H167" s="429"/>
      <c r="I167" s="285" t="s">
        <v>683</v>
      </c>
    </row>
    <row r="168" spans="1:19">
      <c r="B168" s="285" t="s">
        <v>685</v>
      </c>
      <c r="C168" s="29" t="s">
        <v>575</v>
      </c>
      <c r="D168" s="452">
        <v>426.93657444828494</v>
      </c>
      <c r="E168" s="452">
        <v>467.99810558402868</v>
      </c>
      <c r="F168" s="452">
        <v>858.89136980682497</v>
      </c>
      <c r="G168" s="452">
        <v>0</v>
      </c>
      <c r="H168" s="452">
        <v>0</v>
      </c>
      <c r="I168" s="99"/>
      <c r="R168" s="99"/>
      <c r="S168" s="99"/>
    </row>
    <row r="169" spans="1:19">
      <c r="B169" s="285"/>
      <c r="C169" s="29" t="s">
        <v>686</v>
      </c>
      <c r="D169" s="453" t="s">
        <v>1004</v>
      </c>
      <c r="E169" s="453" t="s">
        <v>1004</v>
      </c>
      <c r="F169" s="453" t="s">
        <v>1004</v>
      </c>
      <c r="G169" s="453" t="s">
        <v>203</v>
      </c>
      <c r="H169" s="453" t="s">
        <v>203</v>
      </c>
      <c r="I169" s="99"/>
      <c r="R169" s="99"/>
      <c r="S169" s="99"/>
    </row>
    <row r="170" spans="1:19">
      <c r="B170" s="285" t="s">
        <v>247</v>
      </c>
      <c r="D170" s="29"/>
      <c r="E170" s="29"/>
      <c r="F170" s="29"/>
      <c r="I170" s="99"/>
      <c r="R170" s="99"/>
      <c r="S170" s="99"/>
    </row>
    <row r="171" spans="1:19">
      <c r="B171" s="414" t="s">
        <v>687</v>
      </c>
      <c r="I171" s="99"/>
    </row>
    <row r="172" spans="1:19">
      <c r="A172" s="412">
        <v>1</v>
      </c>
      <c r="B172" s="341" t="s">
        <v>995</v>
      </c>
      <c r="C172" s="29" t="s">
        <v>575</v>
      </c>
      <c r="D172" s="407">
        <v>8.6976559999999994E-2</v>
      </c>
      <c r="E172" s="407">
        <v>0</v>
      </c>
      <c r="F172" s="407">
        <v>0</v>
      </c>
      <c r="G172" s="340"/>
      <c r="H172" s="340"/>
    </row>
    <row r="173" spans="1:19">
      <c r="A173" s="412">
        <v>2</v>
      </c>
      <c r="B173" s="341" t="s">
        <v>953</v>
      </c>
      <c r="C173" s="29" t="s">
        <v>575</v>
      </c>
      <c r="D173" s="407">
        <v>6.7612890998415605</v>
      </c>
      <c r="E173" s="407">
        <v>3.9211932261235862</v>
      </c>
      <c r="F173" s="407">
        <v>-0.7376951871935038</v>
      </c>
      <c r="G173" s="407"/>
      <c r="H173" s="407"/>
    </row>
    <row r="174" spans="1:19">
      <c r="A174" s="412">
        <v>3</v>
      </c>
      <c r="B174" s="341" t="s">
        <v>954</v>
      </c>
      <c r="C174" s="29" t="s">
        <v>575</v>
      </c>
      <c r="D174" s="407">
        <v>2.4261891199999996</v>
      </c>
      <c r="E174" s="407">
        <v>12.586602446508589</v>
      </c>
      <c r="F174" s="407">
        <v>10.309113408185553</v>
      </c>
      <c r="G174" s="407"/>
      <c r="H174" s="407"/>
    </row>
    <row r="175" spans="1:19">
      <c r="A175" s="412">
        <v>4</v>
      </c>
      <c r="B175" s="341" t="s">
        <v>955</v>
      </c>
      <c r="C175" s="29" t="s">
        <v>575</v>
      </c>
      <c r="D175" s="407">
        <v>1.0428257642857144</v>
      </c>
      <c r="E175" s="407">
        <v>2.1421065600000011</v>
      </c>
      <c r="F175" s="407">
        <v>1.4272690199999998</v>
      </c>
      <c r="G175" s="407"/>
      <c r="H175" s="407"/>
    </row>
    <row r="176" spans="1:19">
      <c r="A176" s="412">
        <v>5</v>
      </c>
      <c r="B176" s="341" t="s">
        <v>996</v>
      </c>
      <c r="C176" s="29" t="s">
        <v>575</v>
      </c>
      <c r="D176" s="407">
        <v>1.1765726200000002</v>
      </c>
      <c r="E176" s="407">
        <v>3.0641062799999998</v>
      </c>
      <c r="F176" s="407">
        <v>3.3399267400000001</v>
      </c>
      <c r="G176" s="407"/>
      <c r="H176" s="407"/>
    </row>
    <row r="177" spans="1:19">
      <c r="A177" s="412">
        <v>6</v>
      </c>
      <c r="B177" s="341" t="s">
        <v>956</v>
      </c>
      <c r="C177" s="29" t="s">
        <v>575</v>
      </c>
      <c r="D177" s="407">
        <v>0.44516619666666646</v>
      </c>
      <c r="E177" s="407">
        <v>1.8845053800000011</v>
      </c>
      <c r="F177" s="407">
        <v>3.9391375350000004</v>
      </c>
      <c r="G177" s="407"/>
      <c r="H177" s="407"/>
    </row>
    <row r="178" spans="1:19">
      <c r="A178" s="412">
        <v>7</v>
      </c>
      <c r="B178" s="341" t="s">
        <v>957</v>
      </c>
      <c r="C178" s="29" t="s">
        <v>575</v>
      </c>
      <c r="D178" s="407">
        <v>6.122286410000001</v>
      </c>
      <c r="E178" s="407">
        <v>4.9058906746473445</v>
      </c>
      <c r="F178" s="407">
        <v>4.5739145564485302</v>
      </c>
      <c r="G178" s="407"/>
      <c r="H178" s="407"/>
    </row>
    <row r="179" spans="1:19">
      <c r="A179" s="412">
        <v>8</v>
      </c>
      <c r="B179" s="341" t="s">
        <v>958</v>
      </c>
      <c r="C179" s="29" t="s">
        <v>575</v>
      </c>
      <c r="D179" s="407">
        <v>60.04909422663782</v>
      </c>
      <c r="E179" s="407">
        <v>54.163628941909785</v>
      </c>
      <c r="F179" s="407">
        <v>56.99987770721512</v>
      </c>
      <c r="G179" s="407"/>
      <c r="H179" s="407"/>
    </row>
    <row r="180" spans="1:19">
      <c r="A180" s="412">
        <v>9</v>
      </c>
      <c r="B180" s="341" t="s">
        <v>959</v>
      </c>
      <c r="C180" s="29" t="s">
        <v>575</v>
      </c>
      <c r="D180" s="407">
        <v>0.3836111000000002</v>
      </c>
      <c r="E180" s="407">
        <v>0.54623177999999994</v>
      </c>
      <c r="F180" s="407">
        <v>0.48999564000000012</v>
      </c>
      <c r="G180" s="407"/>
      <c r="H180" s="407"/>
    </row>
    <row r="181" spans="1:19">
      <c r="A181" s="412">
        <v>10</v>
      </c>
      <c r="B181" s="341" t="s">
        <v>960</v>
      </c>
      <c r="C181" s="29" t="s">
        <v>575</v>
      </c>
      <c r="D181" s="407">
        <v>0.16792583000000003</v>
      </c>
      <c r="E181" s="407">
        <v>0.30142753999999999</v>
      </c>
      <c r="F181" s="407">
        <v>2.4242042099999996</v>
      </c>
      <c r="G181" s="407"/>
      <c r="H181" s="407"/>
    </row>
    <row r="182" spans="1:19">
      <c r="A182" s="412">
        <v>11</v>
      </c>
      <c r="B182" s="341" t="s">
        <v>1000</v>
      </c>
      <c r="C182" s="29" t="s">
        <v>575</v>
      </c>
      <c r="D182" s="415">
        <v>1.04457332</v>
      </c>
      <c r="E182" s="407">
        <v>0</v>
      </c>
      <c r="F182" s="407">
        <v>0</v>
      </c>
      <c r="G182" s="407"/>
      <c r="H182" s="407"/>
    </row>
    <row r="183" spans="1:19">
      <c r="A183" s="412">
        <v>12</v>
      </c>
      <c r="B183" s="341" t="s">
        <v>597</v>
      </c>
      <c r="C183" s="29" t="s">
        <v>575</v>
      </c>
      <c r="D183" s="415"/>
      <c r="E183" s="407"/>
      <c r="F183" s="407"/>
      <c r="G183" s="407"/>
      <c r="H183" s="407"/>
    </row>
    <row r="184" spans="1:19">
      <c r="A184" s="412">
        <v>13</v>
      </c>
      <c r="B184" s="341" t="s">
        <v>597</v>
      </c>
      <c r="C184" s="29" t="s">
        <v>575</v>
      </c>
      <c r="D184" s="415"/>
      <c r="E184" s="407"/>
      <c r="F184" s="407"/>
      <c r="G184" s="407"/>
      <c r="H184" s="407"/>
    </row>
    <row r="185" spans="1:19">
      <c r="A185" s="412">
        <v>14</v>
      </c>
      <c r="B185" s="341" t="s">
        <v>597</v>
      </c>
      <c r="C185" s="29" t="s">
        <v>575</v>
      </c>
      <c r="D185" s="415"/>
      <c r="E185" s="407"/>
      <c r="F185" s="407"/>
      <c r="G185" s="407"/>
      <c r="H185" s="407"/>
      <c r="R185" s="99"/>
      <c r="S185" s="99"/>
    </row>
    <row r="186" spans="1:19">
      <c r="A186" s="412">
        <v>15</v>
      </c>
      <c r="B186" s="341" t="s">
        <v>597</v>
      </c>
      <c r="C186" s="29" t="s">
        <v>575</v>
      </c>
      <c r="D186" s="415"/>
      <c r="E186" s="407"/>
      <c r="F186" s="407"/>
      <c r="G186" s="407"/>
      <c r="H186" s="407"/>
      <c r="R186" s="99"/>
      <c r="S186" s="99"/>
    </row>
    <row r="187" spans="1:19">
      <c r="A187" s="412">
        <v>16</v>
      </c>
      <c r="B187" s="341" t="s">
        <v>597</v>
      </c>
      <c r="C187" s="29" t="s">
        <v>575</v>
      </c>
      <c r="D187" s="415"/>
      <c r="E187" s="407"/>
      <c r="F187" s="407"/>
      <c r="G187" s="407"/>
      <c r="H187" s="407"/>
      <c r="R187" s="99"/>
      <c r="S187" s="99"/>
    </row>
    <row r="188" spans="1:19">
      <c r="A188" s="412">
        <v>17</v>
      </c>
      <c r="B188" s="341" t="s">
        <v>597</v>
      </c>
      <c r="C188" s="29" t="s">
        <v>575</v>
      </c>
      <c r="D188" s="415"/>
      <c r="E188" s="407"/>
      <c r="F188" s="407"/>
      <c r="G188" s="407"/>
      <c r="H188" s="407"/>
      <c r="R188" s="99"/>
      <c r="S188" s="99"/>
    </row>
    <row r="189" spans="1:19">
      <c r="A189" s="412">
        <v>18</v>
      </c>
      <c r="B189" s="341" t="s">
        <v>597</v>
      </c>
      <c r="C189" s="29" t="s">
        <v>575</v>
      </c>
      <c r="D189" s="415"/>
      <c r="E189" s="407"/>
      <c r="F189" s="407"/>
      <c r="G189" s="407"/>
      <c r="H189" s="407"/>
      <c r="R189" s="99"/>
      <c r="S189" s="99"/>
    </row>
    <row r="190" spans="1:19">
      <c r="A190" s="412">
        <v>19</v>
      </c>
      <c r="B190" s="341" t="s">
        <v>597</v>
      </c>
      <c r="C190" s="29" t="s">
        <v>575</v>
      </c>
      <c r="D190" s="415"/>
      <c r="E190" s="407"/>
      <c r="F190" s="407"/>
      <c r="G190" s="407"/>
      <c r="H190" s="407"/>
      <c r="R190" s="99"/>
      <c r="S190" s="99"/>
    </row>
    <row r="191" spans="1:19">
      <c r="A191" s="412">
        <v>20</v>
      </c>
      <c r="B191" s="341" t="s">
        <v>597</v>
      </c>
      <c r="C191" s="29" t="s">
        <v>575</v>
      </c>
      <c r="D191" s="415"/>
      <c r="E191" s="407"/>
      <c r="F191" s="407"/>
      <c r="G191" s="407"/>
      <c r="H191" s="407"/>
      <c r="R191" s="99"/>
      <c r="S191" s="99"/>
    </row>
    <row r="192" spans="1:19">
      <c r="A192" s="412">
        <v>21</v>
      </c>
      <c r="B192" s="341" t="s">
        <v>597</v>
      </c>
      <c r="C192" s="29" t="s">
        <v>575</v>
      </c>
      <c r="D192" s="415"/>
      <c r="E192" s="407"/>
      <c r="F192" s="407"/>
      <c r="G192" s="407"/>
      <c r="H192" s="407"/>
      <c r="R192" s="99"/>
      <c r="S192" s="99"/>
    </row>
    <row r="193" spans="1:19">
      <c r="A193" s="412">
        <v>22</v>
      </c>
      <c r="B193" s="341" t="s">
        <v>597</v>
      </c>
      <c r="C193" s="29" t="s">
        <v>575</v>
      </c>
      <c r="D193" s="415"/>
      <c r="E193" s="407"/>
      <c r="F193" s="407"/>
      <c r="G193" s="407"/>
      <c r="H193" s="407"/>
      <c r="R193" s="99"/>
      <c r="S193" s="99"/>
    </row>
    <row r="194" spans="1:19">
      <c r="A194" s="412">
        <v>23</v>
      </c>
      <c r="B194" s="341" t="s">
        <v>597</v>
      </c>
      <c r="C194" s="29" t="s">
        <v>575</v>
      </c>
      <c r="D194" s="415"/>
      <c r="E194" s="407"/>
      <c r="F194" s="407"/>
      <c r="G194" s="407"/>
      <c r="H194" s="407"/>
      <c r="R194" s="99"/>
      <c r="S194" s="99"/>
    </row>
    <row r="195" spans="1:19">
      <c r="A195" s="412">
        <v>24</v>
      </c>
      <c r="B195" s="341" t="s">
        <v>597</v>
      </c>
      <c r="C195" s="29" t="s">
        <v>575</v>
      </c>
      <c r="D195" s="415"/>
      <c r="E195" s="407"/>
      <c r="F195" s="407"/>
      <c r="G195" s="407"/>
      <c r="H195" s="407"/>
      <c r="R195" s="363"/>
      <c r="S195" s="99"/>
    </row>
    <row r="196" spans="1:19">
      <c r="A196" s="412">
        <v>25</v>
      </c>
      <c r="B196" s="341" t="s">
        <v>597</v>
      </c>
      <c r="C196" s="29" t="s">
        <v>575</v>
      </c>
      <c r="D196" s="415"/>
      <c r="E196" s="407"/>
      <c r="F196" s="407"/>
      <c r="G196" s="407"/>
      <c r="H196" s="407"/>
      <c r="R196" s="99"/>
      <c r="S196" s="99"/>
    </row>
    <row r="197" spans="1:19">
      <c r="B197" s="414" t="s">
        <v>688</v>
      </c>
      <c r="C197" s="29" t="s">
        <v>575</v>
      </c>
      <c r="D197" s="430">
        <v>79.706510247431751</v>
      </c>
      <c r="E197" s="430">
        <v>83.515692829189319</v>
      </c>
      <c r="F197" s="430">
        <v>82.765743629655702</v>
      </c>
      <c r="G197" s="430">
        <v>0</v>
      </c>
      <c r="H197" s="430">
        <v>0</v>
      </c>
      <c r="R197" s="99"/>
      <c r="S197" s="99"/>
    </row>
    <row r="198" spans="1:19">
      <c r="B198" s="285"/>
      <c r="D198" s="29"/>
      <c r="E198" s="29"/>
      <c r="F198" s="29"/>
      <c r="G198" s="29"/>
      <c r="H198" s="29"/>
      <c r="I198" s="29"/>
      <c r="J198" s="29"/>
      <c r="R198" s="99"/>
      <c r="S198" s="99"/>
    </row>
    <row r="199" spans="1:19">
      <c r="B199" s="414" t="s">
        <v>689</v>
      </c>
      <c r="C199" s="29" t="s">
        <v>575</v>
      </c>
      <c r="D199" s="430">
        <v>347.29590023809772</v>
      </c>
      <c r="E199" s="430">
        <v>384.45150601483942</v>
      </c>
      <c r="F199" s="430">
        <v>776.03239049058595</v>
      </c>
      <c r="G199" s="430">
        <v>0</v>
      </c>
      <c r="H199" s="430">
        <v>0</v>
      </c>
    </row>
    <row r="200" spans="1:19">
      <c r="B200" s="414" t="s">
        <v>690</v>
      </c>
      <c r="C200" s="29" t="s">
        <v>575</v>
      </c>
      <c r="D200" s="454">
        <v>347.23006369085323</v>
      </c>
      <c r="E200" s="454">
        <v>384.48345346490788</v>
      </c>
      <c r="F200" s="454">
        <v>776.07850218128635</v>
      </c>
      <c r="G200" s="454">
        <v>543.89238079203915</v>
      </c>
      <c r="H200" s="455">
        <v>530.97314203130884</v>
      </c>
      <c r="I200" s="285" t="s">
        <v>691</v>
      </c>
    </row>
    <row r="201" spans="1:19">
      <c r="B201" s="285"/>
      <c r="C201" s="29" t="s">
        <v>686</v>
      </c>
      <c r="D201" s="456" t="s">
        <v>1004</v>
      </c>
      <c r="E201" s="456" t="s">
        <v>1004</v>
      </c>
      <c r="F201" s="456" t="s">
        <v>1004</v>
      </c>
      <c r="G201" s="456" t="s">
        <v>203</v>
      </c>
      <c r="H201" s="456" t="s">
        <v>203</v>
      </c>
      <c r="I201" s="285" t="s">
        <v>692</v>
      </c>
    </row>
    <row r="202" spans="1:19">
      <c r="B202" s="285"/>
      <c r="C202" s="285"/>
    </row>
    <row r="203" spans="1:19">
      <c r="B203" s="363" t="s">
        <v>693</v>
      </c>
    </row>
    <row r="204" spans="1:19">
      <c r="D204" s="789"/>
      <c r="E204" s="789"/>
      <c r="F204" s="789"/>
    </row>
    <row r="205" spans="1:19">
      <c r="B205" s="364" t="s">
        <v>634</v>
      </c>
      <c r="C205" s="99"/>
      <c r="D205" s="99"/>
      <c r="E205" s="99"/>
      <c r="F205" s="99"/>
    </row>
    <row r="206" spans="1:19">
      <c r="B206" s="739"/>
      <c r="C206" s="771"/>
      <c r="D206" s="771"/>
      <c r="E206" s="771"/>
      <c r="F206" s="634"/>
    </row>
    <row r="207" spans="1:19">
      <c r="B207" s="366"/>
      <c r="C207" s="367"/>
      <c r="D207" s="368"/>
      <c r="E207" s="369"/>
      <c r="F207" s="370"/>
    </row>
    <row r="208" spans="1:19">
      <c r="B208" s="366"/>
      <c r="C208" s="367"/>
      <c r="D208" s="368"/>
      <c r="E208" s="369"/>
      <c r="F208" s="370"/>
    </row>
    <row r="209" spans="2:19">
      <c r="B209" s="366"/>
      <c r="C209" s="367"/>
      <c r="D209" s="368"/>
      <c r="E209" s="369"/>
      <c r="F209" s="370"/>
    </row>
    <row r="210" spans="2:19">
      <c r="B210" s="366"/>
      <c r="C210" s="367"/>
      <c r="D210" s="368"/>
      <c r="E210" s="369"/>
      <c r="F210" s="370"/>
      <c r="R210" s="99"/>
      <c r="S210" s="99"/>
    </row>
    <row r="211" spans="2:19">
      <c r="B211" s="371"/>
      <c r="C211" s="372"/>
      <c r="D211" s="373"/>
      <c r="E211" s="374"/>
      <c r="F211" s="375"/>
    </row>
    <row r="228" spans="2:3">
      <c r="B228" s="285"/>
      <c r="C228" s="285"/>
    </row>
    <row r="229" spans="2:3">
      <c r="B229" s="285"/>
      <c r="C229" s="285"/>
    </row>
    <row r="230" spans="2:3">
      <c r="B230" s="285"/>
      <c r="C230" s="285"/>
    </row>
    <row r="231" spans="2:3">
      <c r="B231" s="285"/>
      <c r="C231" s="285"/>
    </row>
    <row r="232" spans="2:3">
      <c r="B232" s="285"/>
      <c r="C232" s="285"/>
    </row>
    <row r="233" spans="2:3">
      <c r="B233" s="285"/>
      <c r="C233" s="285"/>
    </row>
    <row r="234" spans="2:3">
      <c r="B234" s="285"/>
      <c r="C234" s="285"/>
    </row>
    <row r="235" spans="2:3">
      <c r="B235" s="285"/>
      <c r="C235" s="285"/>
    </row>
    <row r="239" spans="2:3" ht="12.75" customHeight="1"/>
    <row r="246" ht="29.25" customHeight="1"/>
  </sheetData>
  <sheetProtection insertRows="0"/>
  <mergeCells count="1">
    <mergeCell ref="K15:M15"/>
  </mergeCells>
  <phoneticPr fontId="249" type="noConversion"/>
  <conditionalFormatting sqref="B40">
    <cfRule type="expression" dxfId="59" priority="49">
      <formula>$B$51="n/a"</formula>
    </cfRule>
  </conditionalFormatting>
  <conditionalFormatting sqref="B69">
    <cfRule type="expression" dxfId="58" priority="48">
      <formula>$B$51="n/a"</formula>
    </cfRule>
  </conditionalFormatting>
  <conditionalFormatting sqref="B93">
    <cfRule type="expression" dxfId="57" priority="47">
      <formula>$B$51="n/a"</formula>
    </cfRule>
  </conditionalFormatting>
  <conditionalFormatting sqref="C23:C30">
    <cfRule type="expression" dxfId="56" priority="53">
      <formula>$B$45="n/a"</formula>
    </cfRule>
  </conditionalFormatting>
  <conditionalFormatting sqref="C33:C35">
    <cfRule type="expression" dxfId="55" priority="6">
      <formula>$B$45="n/a"</formula>
    </cfRule>
  </conditionalFormatting>
  <conditionalFormatting sqref="C37:C38">
    <cfRule type="expression" dxfId="54" priority="3">
      <formula>$B$45="n/a"</formula>
    </cfRule>
  </conditionalFormatting>
  <conditionalFormatting sqref="C45 B46:C54 B73:C73 Q73:T73 C74 B75:C84 B97:C97">
    <cfRule type="expression" dxfId="53" priority="70">
      <formula>$B$45="n/a"</formula>
    </cfRule>
  </conditionalFormatting>
  <conditionalFormatting sqref="C57:C59">
    <cfRule type="expression" dxfId="52" priority="52">
      <formula>$B$45="n/a"</formula>
    </cfRule>
  </conditionalFormatting>
  <conditionalFormatting sqref="C62:C64">
    <cfRule type="expression" dxfId="51" priority="4">
      <formula>$B$45="n/a"</formula>
    </cfRule>
  </conditionalFormatting>
  <conditionalFormatting sqref="C66:C67">
    <cfRule type="expression" dxfId="50" priority="2">
      <formula>$B$45="n/a"</formula>
    </cfRule>
  </conditionalFormatting>
  <conditionalFormatting sqref="C86:C88">
    <cfRule type="expression" dxfId="49" priority="50">
      <formula>$B$45="n/a"</formula>
    </cfRule>
  </conditionalFormatting>
  <conditionalFormatting sqref="C90:C91">
    <cfRule type="expression" dxfId="48" priority="9">
      <formula>$B$44="n/a"</formula>
    </cfRule>
  </conditionalFormatting>
  <conditionalFormatting sqref="D5:G6">
    <cfRule type="expression" dxfId="47" priority="74">
      <formula>AND(D$5="Actuals",E$5="Forecast")</formula>
    </cfRule>
  </conditionalFormatting>
  <conditionalFormatting sqref="D108:G109">
    <cfRule type="expression" dxfId="46" priority="66">
      <formula>AND(D$5="Actuals",E$5="N/A")</formula>
    </cfRule>
  </conditionalFormatting>
  <conditionalFormatting sqref="D7:H7">
    <cfRule type="expression" dxfId="45" priority="59">
      <formula>AND(D$5="Actuals",E$5="Forecast")</formula>
    </cfRule>
  </conditionalFormatting>
  <conditionalFormatting sqref="D110:H110">
    <cfRule type="expression" dxfId="44" priority="58">
      <formula>AND(D$5="Actuals",E$5="Forecast")</formula>
    </cfRule>
  </conditionalFormatting>
  <conditionalFormatting sqref="D113:H121 D124:H124 D137:H153">
    <cfRule type="expression" dxfId="43" priority="56">
      <formula>D$108="N/A"</formula>
    </cfRule>
  </conditionalFormatting>
  <conditionalFormatting sqref="D126:H129 D131:H131">
    <cfRule type="expression" dxfId="42" priority="28">
      <formula>D$108="N/A"</formula>
    </cfRule>
  </conditionalFormatting>
  <conditionalFormatting sqref="D135:H135">
    <cfRule type="expression" dxfId="41" priority="1">
      <formula>D$108="N/A"</formula>
    </cfRule>
  </conditionalFormatting>
  <conditionalFormatting sqref="D155:H163">
    <cfRule type="expression" dxfId="40" priority="13">
      <formula>D$108="N/A"</formula>
    </cfRule>
  </conditionalFormatting>
  <conditionalFormatting sqref="D165:H167">
    <cfRule type="expression" dxfId="39" priority="19">
      <formula>D$108="N/A"</formula>
    </cfRule>
  </conditionalFormatting>
  <conditionalFormatting sqref="E122:H122">
    <cfRule type="expression" dxfId="38" priority="46">
      <formula>E$108="N/A"</formula>
    </cfRule>
  </conditionalFormatting>
  <conditionalFormatting sqref="G170:H170 D171:H197">
    <cfRule type="expression" dxfId="37" priority="24">
      <formula>D$108="N/A"</formula>
    </cfRule>
  </conditionalFormatting>
  <conditionalFormatting sqref="H5:H6">
    <cfRule type="expression" dxfId="36" priority="275">
      <formula>AND(H$5="Actuals",#REF!="Forecast")</formula>
    </cfRule>
  </conditionalFormatting>
  <conditionalFormatting sqref="H108:H109">
    <cfRule type="expression" dxfId="35" priority="292">
      <formula>AND(H$5="Actuals",#REF!="N/A")</formula>
    </cfRule>
  </conditionalFormatting>
  <pageMargins left="0.70866141732283472" right="0.70866141732283472" top="0.74803149606299213" bottom="0.74803149606299213" header="0.31496062992125984" footer="0.31496062992125984"/>
  <pageSetup paperSize="8" scale="51" orientation="landscape" r:id="rId1"/>
  <headerFooter>
    <oddHeader>&amp;C&amp;G</oddHeader>
    <oddFooter>&amp;C_x000D_&amp;1#&amp;"Calibri"&amp;10&amp;K000000 OFFICIAL-InternalOnly</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90" zoomScaleNormal="90" workbookViewId="0">
      <selection activeCell="B30" sqref="B30:J30"/>
    </sheetView>
  </sheetViews>
  <sheetFormatPr defaultColWidth="9" defaultRowHeight="13.5"/>
  <cols>
    <col min="1" max="1" width="8.3828125" style="99" customWidth="1"/>
    <col min="2" max="2" width="71.3828125" style="99" bestFit="1" customWidth="1"/>
    <col min="3" max="3" width="13.3828125" style="29" customWidth="1"/>
    <col min="4" max="8" width="11.15234375" style="99" customWidth="1"/>
    <col min="9" max="9" width="12.84375" style="99" customWidth="1"/>
    <col min="10" max="10" width="12.765625" style="99" customWidth="1"/>
    <col min="11" max="11" width="5.765625" style="99" bestFit="1" customWidth="1"/>
    <col min="12" max="16384" width="9" style="99"/>
  </cols>
  <sheetData>
    <row r="1" spans="1:14" ht="20">
      <c r="A1" s="746" t="s">
        <v>694</v>
      </c>
      <c r="B1" s="777"/>
      <c r="C1" s="778"/>
      <c r="D1" s="779"/>
      <c r="E1" s="779"/>
      <c r="F1" s="779"/>
      <c r="G1" s="779"/>
      <c r="H1" s="779"/>
      <c r="I1" s="776"/>
      <c r="J1" s="776"/>
      <c r="K1" s="389"/>
    </row>
    <row r="2" spans="1:14" ht="20">
      <c r="A2" s="744" t="str">
        <f>Licensee</f>
        <v>SSEH</v>
      </c>
      <c r="B2" s="457"/>
      <c r="C2" s="458"/>
      <c r="D2" s="459"/>
      <c r="E2" s="459"/>
      <c r="F2" s="459"/>
      <c r="G2" s="459"/>
      <c r="H2" s="459"/>
      <c r="I2" s="279"/>
      <c r="J2" s="279"/>
      <c r="K2" s="280"/>
    </row>
    <row r="3" spans="1:14" ht="20">
      <c r="A3" s="745">
        <f>Reporting_Year</f>
        <v>2026</v>
      </c>
      <c r="B3" s="278"/>
      <c r="C3" s="460"/>
      <c r="D3" s="461"/>
      <c r="E3" s="461"/>
      <c r="F3" s="461"/>
      <c r="G3" s="461"/>
      <c r="H3" s="461"/>
      <c r="I3" s="282"/>
      <c r="J3" s="282"/>
      <c r="K3" s="283"/>
    </row>
    <row r="4" spans="1:14" s="285" customFormat="1" ht="12.75" customHeight="1">
      <c r="B4" s="412"/>
      <c r="C4" s="29"/>
    </row>
    <row r="5" spans="1:14" s="285" customFormat="1" ht="21.75" customHeight="1">
      <c r="B5" s="412"/>
      <c r="C5" s="29"/>
      <c r="D5" s="284" t="s">
        <v>1012</v>
      </c>
      <c r="E5" s="284" t="s">
        <v>1012</v>
      </c>
      <c r="F5" s="284" t="s">
        <v>1012</v>
      </c>
      <c r="G5" s="284" t="s">
        <v>1013</v>
      </c>
      <c r="H5" s="284" t="s">
        <v>1013</v>
      </c>
      <c r="I5" s="284" t="s">
        <v>1013</v>
      </c>
    </row>
    <row r="6" spans="1:14" s="285" customFormat="1" ht="29.25" customHeight="1">
      <c r="C6" s="29"/>
      <c r="D6" s="390">
        <v>2024</v>
      </c>
      <c r="E6" s="391">
        <v>2025</v>
      </c>
      <c r="F6" s="391">
        <v>2026</v>
      </c>
      <c r="G6" s="391">
        <v>2027</v>
      </c>
      <c r="H6" s="391">
        <v>2028</v>
      </c>
      <c r="I6" s="288" t="s">
        <v>1005</v>
      </c>
      <c r="J6" s="392" t="s">
        <v>535</v>
      </c>
    </row>
    <row r="7" spans="1:14" s="285" customFormat="1">
      <c r="C7" s="29"/>
      <c r="D7" s="289" t="s">
        <v>1006</v>
      </c>
      <c r="E7" s="289" t="s">
        <v>1007</v>
      </c>
      <c r="F7" s="289" t="s">
        <v>1008</v>
      </c>
      <c r="G7" s="289" t="s">
        <v>1009</v>
      </c>
      <c r="H7" s="289" t="s">
        <v>1010</v>
      </c>
    </row>
    <row r="8" spans="1:14" s="285" customFormat="1" ht="17.5">
      <c r="B8" s="462" t="s">
        <v>695</v>
      </c>
      <c r="C8" s="331"/>
      <c r="D8" s="332"/>
      <c r="E8" s="332"/>
      <c r="F8" s="332"/>
      <c r="G8" s="332"/>
      <c r="H8" s="332"/>
      <c r="I8" s="332"/>
      <c r="J8" s="332"/>
      <c r="K8" s="332"/>
    </row>
    <row r="9" spans="1:14" s="285" customFormat="1">
      <c r="N9" s="302"/>
    </row>
    <row r="10" spans="1:14" s="285" customFormat="1"/>
    <row r="11" spans="1:14" s="285" customFormat="1"/>
    <row r="12" spans="1:14" s="285" customFormat="1">
      <c r="A12" s="291" t="s">
        <v>539</v>
      </c>
      <c r="B12" s="414" t="s">
        <v>696</v>
      </c>
      <c r="C12" s="400" t="s">
        <v>20</v>
      </c>
      <c r="D12" s="685">
        <v>2.3050000000000002</v>
      </c>
      <c r="E12" s="685">
        <v>0</v>
      </c>
      <c r="F12" s="685">
        <v>0</v>
      </c>
      <c r="G12" s="685">
        <v>0</v>
      </c>
      <c r="H12" s="685">
        <v>0</v>
      </c>
      <c r="I12" s="685">
        <v>2.3050000000000002</v>
      </c>
      <c r="J12" s="686">
        <v>2.3050000000000002</v>
      </c>
    </row>
    <row r="13" spans="1:14" s="285" customFormat="1" ht="19.5" customHeight="1">
      <c r="A13" s="291"/>
      <c r="B13" s="463" t="s">
        <v>697</v>
      </c>
    </row>
    <row r="14" spans="1:14" s="285" customFormat="1">
      <c r="A14" s="291" t="s">
        <v>540</v>
      </c>
      <c r="B14" s="464" t="s">
        <v>96</v>
      </c>
      <c r="C14" s="400" t="s">
        <v>20</v>
      </c>
      <c r="D14" s="785">
        <v>0.93199559999999992</v>
      </c>
      <c r="E14" s="785">
        <v>0.93199559999999992</v>
      </c>
      <c r="F14" s="785">
        <v>0.93200000000000005</v>
      </c>
      <c r="G14" s="785">
        <v>0.6</v>
      </c>
      <c r="H14" s="785">
        <v>0.7</v>
      </c>
      <c r="I14" s="431">
        <v>2.7959912</v>
      </c>
      <c r="J14" s="432">
        <v>4.0959912000000003</v>
      </c>
    </row>
    <row r="15" spans="1:14" s="285" customFormat="1">
      <c r="A15" s="291" t="s">
        <v>541</v>
      </c>
      <c r="B15" s="464" t="s">
        <v>97</v>
      </c>
      <c r="C15" s="400" t="s">
        <v>20</v>
      </c>
      <c r="D15" s="785">
        <v>0.86978900000000348</v>
      </c>
      <c r="E15" s="785">
        <v>0.79182874263262026</v>
      </c>
      <c r="F15" s="785">
        <v>1.5287000000000026</v>
      </c>
      <c r="G15" s="785">
        <v>1.3</v>
      </c>
      <c r="H15" s="785">
        <v>2.1</v>
      </c>
      <c r="I15" s="431">
        <v>3.1903177426326264</v>
      </c>
      <c r="J15" s="432">
        <v>6.5903177426326263</v>
      </c>
    </row>
    <row r="16" spans="1:14" s="285" customFormat="1">
      <c r="A16" s="291" t="s">
        <v>542</v>
      </c>
      <c r="B16" s="464" t="s">
        <v>98</v>
      </c>
      <c r="C16" s="400" t="s">
        <v>20</v>
      </c>
      <c r="D16" s="785">
        <v>-1.5603432307769518</v>
      </c>
      <c r="E16" s="785">
        <v>-2.2339807165245493</v>
      </c>
      <c r="F16" s="785">
        <v>-4.4398129781527622</v>
      </c>
      <c r="G16" s="785">
        <v>-2.6</v>
      </c>
      <c r="H16" s="785">
        <v>-2.2999999999999998</v>
      </c>
      <c r="I16" s="431">
        <v>-8.2341369254542638</v>
      </c>
      <c r="J16" s="432">
        <v>-13.134136925454264</v>
      </c>
    </row>
    <row r="17" spans="1:13" s="285" customFormat="1">
      <c r="A17" s="291" t="s">
        <v>543</v>
      </c>
      <c r="B17" s="464" t="s">
        <v>99</v>
      </c>
      <c r="C17" s="400" t="s">
        <v>20</v>
      </c>
      <c r="D17" s="785">
        <v>0</v>
      </c>
      <c r="E17" s="785">
        <v>0</v>
      </c>
      <c r="F17" s="785">
        <v>0</v>
      </c>
      <c r="G17" s="785">
        <v>0</v>
      </c>
      <c r="H17" s="785">
        <v>0</v>
      </c>
      <c r="I17" s="431">
        <v>0</v>
      </c>
      <c r="J17" s="432">
        <v>0</v>
      </c>
    </row>
    <row r="18" spans="1:13" s="285" customFormat="1">
      <c r="A18" s="291" t="s">
        <v>544</v>
      </c>
      <c r="B18" s="464" t="s">
        <v>100</v>
      </c>
      <c r="C18" s="400" t="s">
        <v>20</v>
      </c>
      <c r="D18" s="785">
        <v>0</v>
      </c>
      <c r="E18" s="785">
        <v>1.1874823529411767</v>
      </c>
      <c r="F18" s="785">
        <v>0</v>
      </c>
      <c r="G18" s="785">
        <v>0</v>
      </c>
      <c r="H18" s="785">
        <v>1.7</v>
      </c>
      <c r="I18" s="431">
        <v>1.1874823529411767</v>
      </c>
      <c r="J18" s="432">
        <v>2.8874823529411766</v>
      </c>
    </row>
    <row r="19" spans="1:13" s="285" customFormat="1">
      <c r="A19" s="291" t="s">
        <v>545</v>
      </c>
      <c r="B19" s="464" t="s">
        <v>101</v>
      </c>
      <c r="C19" s="400" t="s">
        <v>20</v>
      </c>
      <c r="D19" s="785">
        <v>0.7525599999999999</v>
      </c>
      <c r="E19" s="785">
        <v>1.830363992172211</v>
      </c>
      <c r="F19" s="785">
        <v>2.48</v>
      </c>
      <c r="G19" s="785">
        <v>2.3621999999999996</v>
      </c>
      <c r="H19" s="785">
        <v>2</v>
      </c>
      <c r="I19" s="431">
        <v>5.0629239921722107</v>
      </c>
      <c r="J19" s="432">
        <v>9.4251239921722103</v>
      </c>
    </row>
    <row r="20" spans="1:13" s="285" customFormat="1">
      <c r="A20" s="291" t="s">
        <v>546</v>
      </c>
      <c r="B20" s="464" t="s">
        <v>102</v>
      </c>
      <c r="C20" s="400" t="s">
        <v>20</v>
      </c>
      <c r="D20" s="784"/>
      <c r="E20" s="784"/>
      <c r="F20" s="784"/>
      <c r="G20" s="784"/>
      <c r="H20" s="784"/>
      <c r="I20" s="431">
        <v>0</v>
      </c>
      <c r="J20" s="432">
        <v>0</v>
      </c>
    </row>
    <row r="21" spans="1:13" s="285" customFormat="1">
      <c r="A21" s="291" t="s">
        <v>547</v>
      </c>
      <c r="B21" s="464" t="s">
        <v>103</v>
      </c>
      <c r="C21" s="400" t="s">
        <v>20</v>
      </c>
      <c r="D21" s="784"/>
      <c r="E21" s="784"/>
      <c r="F21" s="784"/>
      <c r="G21" s="784"/>
      <c r="H21" s="784"/>
      <c r="I21" s="431">
        <v>0</v>
      </c>
      <c r="J21" s="432">
        <v>0</v>
      </c>
    </row>
    <row r="22" spans="1:13" s="285" customFormat="1">
      <c r="B22" s="414" t="s">
        <v>698</v>
      </c>
      <c r="C22" s="408" t="s">
        <v>20</v>
      </c>
      <c r="D22" s="443">
        <v>0.9940013692230516</v>
      </c>
      <c r="E22" s="443">
        <v>2.5076899712214584</v>
      </c>
      <c r="F22" s="443">
        <v>0.50088702184724054</v>
      </c>
      <c r="G22" s="443">
        <v>1.6621999999999995</v>
      </c>
      <c r="H22" s="443">
        <v>4.2</v>
      </c>
      <c r="I22" s="431">
        <v>4.0025783622917501</v>
      </c>
      <c r="J22" s="432">
        <v>9.8647783622917498</v>
      </c>
      <c r="L22" s="789"/>
      <c r="M22" s="789"/>
    </row>
    <row r="23" spans="1:13" s="285" customFormat="1"/>
    <row r="24" spans="1:13" s="467" customFormat="1" ht="14.25" customHeight="1">
      <c r="A24" s="466"/>
    </row>
    <row r="25" spans="1:13" s="285" customFormat="1">
      <c r="A25" s="468"/>
      <c r="B25" s="469" t="s">
        <v>699</v>
      </c>
      <c r="C25" s="470"/>
      <c r="D25" s="470"/>
      <c r="E25" s="470"/>
      <c r="F25" s="470"/>
      <c r="G25" s="470"/>
      <c r="H25" s="470"/>
      <c r="I25" s="470"/>
      <c r="J25" s="470"/>
    </row>
    <row r="26" spans="1:13" s="285" customFormat="1">
      <c r="A26" s="471" t="s">
        <v>539</v>
      </c>
      <c r="B26" s="341"/>
      <c r="C26" s="341"/>
      <c r="D26" s="341"/>
      <c r="E26" s="341"/>
      <c r="F26" s="341"/>
      <c r="G26" s="341"/>
      <c r="H26" s="341"/>
      <c r="I26" s="341"/>
      <c r="J26" s="341"/>
    </row>
    <row r="27" spans="1:13" s="285" customFormat="1">
      <c r="A27" s="471" t="s">
        <v>540</v>
      </c>
      <c r="B27" s="865"/>
      <c r="C27" s="865"/>
      <c r="D27" s="865"/>
      <c r="E27" s="865"/>
      <c r="F27" s="865"/>
      <c r="G27" s="865"/>
      <c r="H27" s="865"/>
      <c r="I27" s="865"/>
      <c r="J27" s="865"/>
    </row>
    <row r="28" spans="1:13" s="285" customFormat="1">
      <c r="A28" s="471" t="s">
        <v>541</v>
      </c>
      <c r="B28" s="865"/>
      <c r="C28" s="865"/>
      <c r="D28" s="865"/>
      <c r="E28" s="865"/>
      <c r="F28" s="865"/>
      <c r="G28" s="865"/>
      <c r="H28" s="865"/>
      <c r="I28" s="865"/>
      <c r="J28" s="865"/>
    </row>
    <row r="29" spans="1:13" s="285" customFormat="1">
      <c r="A29" s="471" t="s">
        <v>542</v>
      </c>
      <c r="B29" s="865"/>
      <c r="C29" s="865"/>
      <c r="D29" s="865"/>
      <c r="E29" s="865"/>
      <c r="F29" s="865"/>
      <c r="G29" s="865"/>
      <c r="H29" s="865"/>
      <c r="I29" s="865"/>
      <c r="J29" s="865"/>
    </row>
    <row r="30" spans="1:13" s="285" customFormat="1">
      <c r="A30" s="471" t="s">
        <v>543</v>
      </c>
      <c r="B30" s="865"/>
      <c r="C30" s="865"/>
      <c r="D30" s="865"/>
      <c r="E30" s="865"/>
      <c r="F30" s="865"/>
      <c r="G30" s="865"/>
      <c r="H30" s="865"/>
      <c r="I30" s="865"/>
      <c r="J30" s="865"/>
    </row>
    <row r="31" spans="1:13" s="285" customFormat="1">
      <c r="A31" s="471" t="s">
        <v>544</v>
      </c>
      <c r="B31" s="865"/>
      <c r="C31" s="865"/>
      <c r="D31" s="865"/>
      <c r="E31" s="865"/>
      <c r="F31" s="865"/>
      <c r="G31" s="865"/>
      <c r="H31" s="865"/>
      <c r="I31" s="865"/>
      <c r="J31" s="865"/>
    </row>
    <row r="32" spans="1:13" s="285" customFormat="1">
      <c r="A32" s="471" t="s">
        <v>545</v>
      </c>
      <c r="B32" s="341"/>
      <c r="C32" s="341"/>
      <c r="D32" s="341"/>
      <c r="E32" s="341"/>
      <c r="F32" s="341"/>
      <c r="G32" s="341"/>
      <c r="H32" s="341"/>
      <c r="I32" s="341"/>
      <c r="J32" s="341"/>
    </row>
    <row r="33" spans="1:11" s="285" customFormat="1">
      <c r="A33" s="471" t="s">
        <v>546</v>
      </c>
      <c r="B33" s="341"/>
      <c r="C33" s="341"/>
      <c r="D33" s="341"/>
      <c r="E33" s="341"/>
      <c r="F33" s="341"/>
      <c r="G33" s="341"/>
      <c r="H33" s="341"/>
      <c r="I33" s="341"/>
      <c r="J33" s="341"/>
    </row>
    <row r="34" spans="1:11" s="285" customFormat="1">
      <c r="A34" s="471" t="s">
        <v>547</v>
      </c>
      <c r="B34" s="865"/>
      <c r="C34" s="865"/>
      <c r="D34" s="865"/>
      <c r="E34" s="865"/>
      <c r="F34" s="865"/>
      <c r="G34" s="865"/>
      <c r="H34" s="865"/>
      <c r="I34" s="865"/>
      <c r="J34" s="865"/>
    </row>
    <row r="35" spans="1:11" s="285" customFormat="1">
      <c r="A35" s="291"/>
      <c r="C35" s="400"/>
      <c r="D35" s="400"/>
      <c r="E35" s="400"/>
      <c r="F35" s="400"/>
      <c r="G35" s="400"/>
      <c r="H35" s="400"/>
      <c r="I35" s="400"/>
      <c r="J35" s="400"/>
    </row>
    <row r="36" spans="1:11" s="285" customFormat="1" ht="20.5">
      <c r="B36" s="462" t="s">
        <v>700</v>
      </c>
      <c r="C36" s="331"/>
      <c r="D36" s="332"/>
      <c r="E36" s="332"/>
      <c r="F36" s="332"/>
      <c r="G36" s="332"/>
      <c r="H36" s="332"/>
      <c r="I36" s="332"/>
      <c r="J36" s="332"/>
      <c r="K36" s="332"/>
    </row>
    <row r="37" spans="1:11" s="285" customFormat="1">
      <c r="A37" s="414"/>
      <c r="C37" s="29"/>
    </row>
    <row r="38" spans="1:11">
      <c r="B38" s="472" t="s">
        <v>701</v>
      </c>
    </row>
    <row r="39" spans="1:11">
      <c r="B39" s="414"/>
    </row>
    <row r="40" spans="1:11" s="285" customFormat="1">
      <c r="A40" s="399" t="s">
        <v>547</v>
      </c>
      <c r="B40" s="414" t="s">
        <v>122</v>
      </c>
      <c r="C40" s="39" t="s">
        <v>702</v>
      </c>
      <c r="D40" s="426"/>
      <c r="E40" s="426"/>
      <c r="F40" s="426"/>
      <c r="G40" s="426"/>
      <c r="H40" s="426"/>
    </row>
    <row r="41" spans="1:11" s="285" customFormat="1">
      <c r="B41" s="328" t="s">
        <v>703</v>
      </c>
      <c r="C41" s="400" t="s">
        <v>20</v>
      </c>
      <c r="D41" s="336">
        <v>0.4395041628109172</v>
      </c>
      <c r="E41" s="336">
        <v>1.4585464656245146</v>
      </c>
      <c r="F41" s="336">
        <v>0.93636629123828397</v>
      </c>
      <c r="G41" s="336">
        <v>0.84118542315484301</v>
      </c>
      <c r="H41" s="336">
        <v>1.7836852335506546</v>
      </c>
      <c r="I41" s="431">
        <v>2.8344169196737159</v>
      </c>
      <c r="J41" s="432">
        <v>5.4592875763792135</v>
      </c>
      <c r="K41" s="285" t="s">
        <v>704</v>
      </c>
    </row>
    <row r="42" spans="1:11" s="285" customFormat="1">
      <c r="B42" s="328" t="s">
        <v>705</v>
      </c>
      <c r="C42" s="400" t="s">
        <v>20</v>
      </c>
      <c r="D42" s="473"/>
      <c r="E42" s="401"/>
      <c r="F42" s="401"/>
      <c r="G42" s="401"/>
      <c r="H42" s="401"/>
      <c r="I42" s="431">
        <v>0</v>
      </c>
      <c r="J42" s="432">
        <v>0</v>
      </c>
    </row>
    <row r="43" spans="1:11" s="285" customFormat="1">
      <c r="B43" s="328" t="s">
        <v>706</v>
      </c>
      <c r="C43" s="400" t="s">
        <v>20</v>
      </c>
      <c r="D43" s="340">
        <v>4.3950416281091725E-2</v>
      </c>
      <c r="E43" s="340">
        <v>0.14585464656245148</v>
      </c>
      <c r="F43" s="340">
        <v>9.3636629123828405E-2</v>
      </c>
      <c r="G43" s="340">
        <v>8.411854231548431E-2</v>
      </c>
      <c r="H43" s="340">
        <v>0.17836852335506548</v>
      </c>
      <c r="I43" s="431">
        <v>0.28344169196737162</v>
      </c>
      <c r="J43" s="432">
        <v>0.54592875763792148</v>
      </c>
    </row>
    <row r="44" spans="1:11" s="414" customFormat="1">
      <c r="B44" s="285" t="s">
        <v>707</v>
      </c>
      <c r="C44" s="400" t="s">
        <v>20</v>
      </c>
      <c r="D44" s="443">
        <v>0.39555374652982545</v>
      </c>
      <c r="E44" s="480">
        <v>1.3126918190620631</v>
      </c>
      <c r="F44" s="480">
        <v>0.84272966211445555</v>
      </c>
      <c r="G44" s="480">
        <v>0.75706688083935869</v>
      </c>
      <c r="H44" s="480">
        <v>1.6053167101955892</v>
      </c>
      <c r="I44" s="431">
        <v>2.5509752277063442</v>
      </c>
      <c r="J44" s="432">
        <v>4.9133588187412922</v>
      </c>
      <c r="K44" s="285"/>
    </row>
    <row r="45" spans="1:11" s="285" customFormat="1">
      <c r="A45" s="412"/>
      <c r="B45" s="414" t="s">
        <v>708</v>
      </c>
      <c r="C45" s="400" t="s">
        <v>20</v>
      </c>
      <c r="D45" s="481">
        <v>4.3950416281091725E-2</v>
      </c>
      <c r="E45" s="481">
        <v>0.14585464656245148</v>
      </c>
      <c r="F45" s="481">
        <v>9.3636629123828405E-2</v>
      </c>
      <c r="G45" s="481">
        <v>8.411854231548431E-2</v>
      </c>
      <c r="H45" s="481">
        <v>0.17836852335506548</v>
      </c>
      <c r="I45" s="431">
        <v>0.28344169196737162</v>
      </c>
      <c r="J45" s="432">
        <v>0.54592875763792148</v>
      </c>
    </row>
    <row r="46" spans="1:11" s="285" customFormat="1">
      <c r="A46" s="412"/>
      <c r="B46" s="414"/>
      <c r="C46" s="400"/>
      <c r="D46" s="474"/>
      <c r="E46" s="474"/>
      <c r="F46" s="474"/>
      <c r="G46" s="474"/>
      <c r="H46" s="474"/>
    </row>
    <row r="47" spans="1:11" s="285" customFormat="1">
      <c r="A47" s="399" t="s">
        <v>548</v>
      </c>
      <c r="B47" s="414" t="s">
        <v>709</v>
      </c>
      <c r="C47" s="400" t="s">
        <v>710</v>
      </c>
      <c r="D47" s="474"/>
      <c r="E47" s="474"/>
      <c r="F47" s="474"/>
      <c r="G47" s="474"/>
      <c r="H47" s="474"/>
    </row>
    <row r="48" spans="1:11" s="285" customFormat="1" ht="14">
      <c r="A48" s="412"/>
      <c r="B48" s="328" t="s">
        <v>711</v>
      </c>
      <c r="C48" s="400" t="s">
        <v>20</v>
      </c>
      <c r="D48" s="336">
        <v>0.29337618479681371</v>
      </c>
      <c r="E48" s="475"/>
      <c r="F48" s="475"/>
      <c r="G48" s="475"/>
      <c r="H48" s="475"/>
      <c r="K48" s="285" t="s">
        <v>704</v>
      </c>
    </row>
    <row r="49" spans="1:11" s="285" customFormat="1" ht="14">
      <c r="A49" s="412"/>
      <c r="B49" s="328" t="s">
        <v>705</v>
      </c>
      <c r="C49" s="400" t="s">
        <v>20</v>
      </c>
      <c r="D49" s="473"/>
      <c r="E49" s="475"/>
      <c r="F49" s="475"/>
      <c r="G49" s="475"/>
      <c r="H49" s="475"/>
    </row>
    <row r="50" spans="1:11" s="285" customFormat="1" ht="14">
      <c r="A50" s="412"/>
      <c r="B50" s="328" t="s">
        <v>706</v>
      </c>
      <c r="C50" s="400" t="s">
        <v>20</v>
      </c>
      <c r="D50" s="340">
        <v>2.9337618479681374E-2</v>
      </c>
      <c r="E50" s="475"/>
      <c r="F50" s="475"/>
      <c r="G50" s="475"/>
      <c r="H50" s="475"/>
    </row>
    <row r="51" spans="1:11" s="285" customFormat="1" ht="14">
      <c r="A51" s="412"/>
      <c r="B51" s="285" t="s">
        <v>712</v>
      </c>
      <c r="C51" s="400" t="s">
        <v>20</v>
      </c>
      <c r="D51" s="443">
        <v>0.26403856631713235</v>
      </c>
      <c r="E51" s="475"/>
      <c r="F51" s="475"/>
      <c r="G51" s="475"/>
      <c r="H51" s="475"/>
    </row>
    <row r="52" spans="1:11" ht="14">
      <c r="A52" s="476"/>
      <c r="B52" s="414" t="s">
        <v>713</v>
      </c>
      <c r="C52" s="400" t="s">
        <v>20</v>
      </c>
      <c r="D52" s="480">
        <v>2.9337618479681374E-2</v>
      </c>
      <c r="E52" s="475"/>
      <c r="F52" s="475"/>
      <c r="G52" s="475"/>
      <c r="H52" s="475"/>
      <c r="K52" s="285"/>
    </row>
    <row r="53" spans="1:11">
      <c r="B53" s="414"/>
      <c r="C53" s="400"/>
      <c r="D53" s="400"/>
      <c r="E53" s="400"/>
      <c r="F53" s="400"/>
      <c r="G53" s="400"/>
      <c r="H53" s="400"/>
      <c r="K53" s="400"/>
    </row>
    <row r="54" spans="1:11">
      <c r="A54" s="399" t="s">
        <v>549</v>
      </c>
      <c r="B54" s="414" t="s">
        <v>714</v>
      </c>
      <c r="C54" s="400" t="s">
        <v>715</v>
      </c>
      <c r="D54" s="474"/>
      <c r="E54" s="474"/>
      <c r="F54" s="474"/>
      <c r="G54" s="474"/>
      <c r="H54" s="474"/>
      <c r="K54" s="285"/>
    </row>
    <row r="55" spans="1:11">
      <c r="A55" s="412"/>
      <c r="B55" s="328" t="s">
        <v>716</v>
      </c>
      <c r="C55" s="400" t="s">
        <v>20</v>
      </c>
      <c r="D55" s="336">
        <v>0.13112826586457452</v>
      </c>
      <c r="E55" s="336">
        <v>0.22804450810685056</v>
      </c>
      <c r="F55" s="336">
        <v>1.7671220490022461</v>
      </c>
      <c r="G55" s="336"/>
      <c r="H55" s="336"/>
      <c r="I55" s="431">
        <v>2.1262948229736711</v>
      </c>
      <c r="J55" s="432">
        <v>2.1262948229736711</v>
      </c>
      <c r="K55" s="285" t="s">
        <v>704</v>
      </c>
    </row>
    <row r="56" spans="1:11">
      <c r="A56" s="412"/>
      <c r="B56" s="328" t="s">
        <v>717</v>
      </c>
      <c r="C56" s="400" t="s">
        <v>20</v>
      </c>
      <c r="D56" s="473"/>
      <c r="E56" s="401"/>
      <c r="F56" s="401"/>
      <c r="G56" s="401"/>
      <c r="H56" s="401"/>
      <c r="I56" s="431">
        <v>0</v>
      </c>
      <c r="J56" s="432">
        <v>0</v>
      </c>
    </row>
    <row r="57" spans="1:11">
      <c r="A57" s="412"/>
      <c r="B57" s="328" t="s">
        <v>706</v>
      </c>
      <c r="C57" s="400" t="s">
        <v>20</v>
      </c>
      <c r="D57" s="340">
        <v>1.3112826586457453E-2</v>
      </c>
      <c r="E57" s="340">
        <v>2.2804450810685058E-2</v>
      </c>
      <c r="F57" s="340">
        <v>0.17671220490022463</v>
      </c>
      <c r="G57" s="340">
        <v>0</v>
      </c>
      <c r="H57" s="340">
        <v>0</v>
      </c>
      <c r="I57" s="431">
        <v>0.21262948229736714</v>
      </c>
      <c r="J57" s="432">
        <v>0.21262948229736714</v>
      </c>
    </row>
    <row r="58" spans="1:11">
      <c r="A58" s="412"/>
      <c r="B58" s="285" t="s">
        <v>718</v>
      </c>
      <c r="C58" s="400" t="s">
        <v>20</v>
      </c>
      <c r="D58" s="443">
        <v>0.11801543927811706</v>
      </c>
      <c r="E58" s="480">
        <v>0.20524005729616551</v>
      </c>
      <c r="F58" s="480">
        <v>1.5904098441020216</v>
      </c>
      <c r="G58" s="480">
        <v>0</v>
      </c>
      <c r="H58" s="480">
        <v>0</v>
      </c>
      <c r="I58" s="431">
        <v>1.913665340676304</v>
      </c>
      <c r="J58" s="432">
        <v>1.913665340676304</v>
      </c>
    </row>
    <row r="59" spans="1:11">
      <c r="A59" s="476"/>
      <c r="B59" s="414" t="s">
        <v>719</v>
      </c>
      <c r="C59" s="400" t="s">
        <v>20</v>
      </c>
      <c r="D59" s="480">
        <v>1.3112826586457453E-2</v>
      </c>
      <c r="E59" s="480">
        <v>2.2804450810685058E-2</v>
      </c>
      <c r="F59" s="480">
        <v>0.17671220490022463</v>
      </c>
      <c r="G59" s="480">
        <v>0</v>
      </c>
      <c r="H59" s="480">
        <v>0</v>
      </c>
      <c r="I59" s="431">
        <v>0.21262948229736714</v>
      </c>
      <c r="J59" s="432">
        <v>0.21262948229736714</v>
      </c>
    </row>
    <row r="60" spans="1:11">
      <c r="B60" s="414"/>
      <c r="C60" s="400"/>
      <c r="D60" s="400"/>
      <c r="E60" s="400"/>
      <c r="F60" s="400"/>
      <c r="G60" s="400"/>
      <c r="H60" s="400"/>
      <c r="I60" s="400"/>
    </row>
    <row r="61" spans="1:11">
      <c r="B61" s="414"/>
      <c r="C61" s="400"/>
      <c r="D61" s="400"/>
      <c r="E61" s="400"/>
      <c r="F61" s="400"/>
      <c r="G61" s="400"/>
      <c r="H61" s="400"/>
      <c r="I61" s="400"/>
    </row>
    <row r="62" spans="1:11" s="285" customFormat="1">
      <c r="B62" s="472" t="s">
        <v>720</v>
      </c>
      <c r="C62" s="29"/>
    </row>
    <row r="63" spans="1:11" s="285" customFormat="1" ht="16">
      <c r="B63" s="477" t="s">
        <v>721</v>
      </c>
      <c r="C63" s="478"/>
      <c r="D63" s="477"/>
      <c r="E63" s="477"/>
      <c r="F63" s="477"/>
      <c r="G63" s="477"/>
      <c r="H63" s="477"/>
      <c r="I63" s="477"/>
      <c r="J63" s="477"/>
      <c r="K63" s="477"/>
    </row>
    <row r="64" spans="1:11" s="285" customFormat="1">
      <c r="B64" s="753" t="s">
        <v>722</v>
      </c>
      <c r="C64" s="29"/>
    </row>
    <row r="65" spans="1:13" s="285" customFormat="1" ht="19.149999999999999" customHeight="1">
      <c r="A65" s="291"/>
      <c r="B65" s="463" t="s">
        <v>723</v>
      </c>
    </row>
    <row r="66" spans="1:13" s="285" customFormat="1" ht="14.65" customHeight="1">
      <c r="A66" s="291" t="s">
        <v>550</v>
      </c>
      <c r="B66" s="479" t="s">
        <v>1003</v>
      </c>
      <c r="C66" s="400" t="s">
        <v>20</v>
      </c>
      <c r="D66" s="465"/>
      <c r="E66" s="465"/>
      <c r="F66" s="465"/>
      <c r="G66" s="465"/>
      <c r="H66" s="465"/>
      <c r="I66" s="431">
        <v>0</v>
      </c>
      <c r="J66" s="432">
        <v>0</v>
      </c>
    </row>
    <row r="67" spans="1:13" s="285" customFormat="1" ht="14.65" customHeight="1">
      <c r="A67" s="291" t="s">
        <v>551</v>
      </c>
      <c r="B67" s="479" t="s">
        <v>1003</v>
      </c>
      <c r="C67" s="400" t="s">
        <v>20</v>
      </c>
      <c r="D67" s="465"/>
      <c r="E67" s="465"/>
      <c r="F67" s="465"/>
      <c r="G67" s="465"/>
      <c r="H67" s="465"/>
      <c r="I67" s="431">
        <v>0</v>
      </c>
      <c r="J67" s="432">
        <v>0</v>
      </c>
    </row>
    <row r="68" spans="1:13" s="285" customFormat="1" ht="14.65" customHeight="1">
      <c r="A68" s="291" t="s">
        <v>552</v>
      </c>
      <c r="B68" s="479" t="s">
        <v>1003</v>
      </c>
      <c r="C68" s="400" t="s">
        <v>20</v>
      </c>
      <c r="D68" s="465"/>
      <c r="E68" s="465"/>
      <c r="F68" s="465"/>
      <c r="G68" s="465"/>
      <c r="H68" s="465"/>
      <c r="I68" s="431">
        <v>0</v>
      </c>
      <c r="J68" s="432">
        <v>0</v>
      </c>
    </row>
    <row r="69" spans="1:13" s="285" customFormat="1" ht="14.65" customHeight="1">
      <c r="A69" s="291" t="s">
        <v>553</v>
      </c>
      <c r="B69" s="479" t="s">
        <v>1003</v>
      </c>
      <c r="C69" s="400" t="s">
        <v>20</v>
      </c>
      <c r="D69" s="465"/>
      <c r="E69" s="465"/>
      <c r="F69" s="465"/>
      <c r="G69" s="465"/>
      <c r="H69" s="465"/>
      <c r="I69" s="431">
        <v>0</v>
      </c>
      <c r="J69" s="432">
        <v>0</v>
      </c>
    </row>
    <row r="70" spans="1:13" s="285" customFormat="1" ht="14.65" customHeight="1">
      <c r="A70" s="291" t="s">
        <v>554</v>
      </c>
      <c r="B70" s="479" t="s">
        <v>1003</v>
      </c>
      <c r="C70" s="400" t="s">
        <v>20</v>
      </c>
      <c r="D70" s="465"/>
      <c r="E70" s="465"/>
      <c r="F70" s="465"/>
      <c r="G70" s="465"/>
      <c r="H70" s="465"/>
      <c r="I70" s="431">
        <v>0</v>
      </c>
      <c r="J70" s="432">
        <v>0</v>
      </c>
    </row>
    <row r="71" spans="1:13" s="285" customFormat="1" ht="14.65" customHeight="1">
      <c r="B71" s="414"/>
      <c r="C71" s="408" t="s">
        <v>20</v>
      </c>
      <c r="D71" s="443">
        <v>0</v>
      </c>
      <c r="E71" s="443">
        <v>0</v>
      </c>
      <c r="F71" s="443">
        <v>0</v>
      </c>
      <c r="G71" s="443">
        <v>0</v>
      </c>
      <c r="H71" s="443">
        <v>0</v>
      </c>
      <c r="I71" s="431">
        <v>0</v>
      </c>
      <c r="J71" s="432">
        <v>0</v>
      </c>
    </row>
    <row r="72" spans="1:13" s="285" customFormat="1" ht="14.65" customHeight="1">
      <c r="B72" s="414"/>
      <c r="C72" s="408"/>
      <c r="D72" s="408"/>
      <c r="E72" s="408"/>
      <c r="F72" s="408"/>
      <c r="G72" s="408"/>
      <c r="H72" s="408"/>
      <c r="I72" s="408"/>
    </row>
    <row r="73" spans="1:13" s="467" customFormat="1" ht="14.25" customHeight="1">
      <c r="A73" s="466"/>
      <c r="M73" s="285"/>
    </row>
    <row r="74" spans="1:13" s="285" customFormat="1">
      <c r="A74" s="468"/>
      <c r="B74" s="469" t="s">
        <v>699</v>
      </c>
      <c r="C74" s="470"/>
      <c r="D74" s="470"/>
      <c r="E74" s="470"/>
      <c r="F74" s="470"/>
      <c r="G74" s="470"/>
      <c r="H74" s="470"/>
      <c r="I74" s="470"/>
      <c r="J74" s="470"/>
    </row>
    <row r="75" spans="1:13" s="285" customFormat="1">
      <c r="A75" s="471" t="s">
        <v>547</v>
      </c>
      <c r="B75" s="469"/>
      <c r="C75" s="470"/>
      <c r="D75" s="470"/>
      <c r="E75" s="470"/>
      <c r="F75" s="470"/>
      <c r="G75" s="470"/>
      <c r="H75" s="470"/>
      <c r="I75" s="470"/>
      <c r="J75" s="470"/>
    </row>
    <row r="76" spans="1:13" s="285" customFormat="1">
      <c r="A76" s="471" t="s">
        <v>548</v>
      </c>
      <c r="B76" s="469"/>
      <c r="C76" s="470"/>
      <c r="D76" s="470"/>
      <c r="E76" s="470"/>
      <c r="F76" s="470"/>
      <c r="G76" s="470"/>
      <c r="H76" s="470"/>
      <c r="I76" s="470"/>
      <c r="J76" s="470"/>
    </row>
    <row r="77" spans="1:13" s="285" customFormat="1">
      <c r="A77" s="471" t="s">
        <v>549</v>
      </c>
      <c r="B77" s="865"/>
      <c r="C77" s="865"/>
      <c r="D77" s="865"/>
      <c r="E77" s="865"/>
      <c r="F77" s="865"/>
      <c r="G77" s="865"/>
      <c r="H77" s="865"/>
      <c r="I77" s="865"/>
      <c r="J77" s="865"/>
    </row>
    <row r="78" spans="1:13" s="285" customFormat="1">
      <c r="A78" s="471" t="s">
        <v>550</v>
      </c>
      <c r="B78" s="865"/>
      <c r="C78" s="865"/>
      <c r="D78" s="865"/>
      <c r="E78" s="865"/>
      <c r="F78" s="865"/>
      <c r="G78" s="865"/>
      <c r="H78" s="865"/>
      <c r="I78" s="865"/>
      <c r="J78" s="865"/>
    </row>
    <row r="79" spans="1:13" s="285" customFormat="1">
      <c r="A79" s="471" t="s">
        <v>551</v>
      </c>
      <c r="B79" s="865"/>
      <c r="C79" s="865"/>
      <c r="D79" s="865"/>
      <c r="E79" s="865"/>
      <c r="F79" s="865"/>
      <c r="G79" s="865"/>
      <c r="H79" s="865"/>
      <c r="I79" s="865"/>
      <c r="J79" s="865"/>
    </row>
    <row r="80" spans="1:13" s="285" customFormat="1">
      <c r="A80" s="471" t="s">
        <v>552</v>
      </c>
      <c r="B80" s="865"/>
      <c r="C80" s="865"/>
      <c r="D80" s="865"/>
      <c r="E80" s="865"/>
      <c r="F80" s="865"/>
      <c r="G80" s="865"/>
      <c r="H80" s="865"/>
      <c r="I80" s="865"/>
      <c r="J80" s="865"/>
    </row>
    <row r="81" spans="1:10" s="285" customFormat="1">
      <c r="A81" s="471" t="s">
        <v>553</v>
      </c>
      <c r="B81" s="341"/>
      <c r="C81" s="341"/>
      <c r="D81" s="341"/>
      <c r="E81" s="341"/>
      <c r="F81" s="341"/>
      <c r="G81" s="341"/>
      <c r="H81" s="341"/>
      <c r="I81" s="341"/>
      <c r="J81" s="341"/>
    </row>
    <row r="82" spans="1:10" s="285" customFormat="1">
      <c r="A82" s="471" t="s">
        <v>554</v>
      </c>
      <c r="B82" s="865"/>
      <c r="C82" s="865"/>
      <c r="D82" s="865"/>
      <c r="E82" s="865"/>
      <c r="F82" s="865"/>
      <c r="G82" s="865"/>
      <c r="H82" s="865"/>
      <c r="I82" s="865"/>
      <c r="J82" s="865"/>
    </row>
  </sheetData>
  <sheetProtection insertRows="0" sort="0" autoFilter="0" pivotTables="0"/>
  <mergeCells count="11">
    <mergeCell ref="B82:J82"/>
    <mergeCell ref="B77:J77"/>
    <mergeCell ref="B78:J78"/>
    <mergeCell ref="B79:J79"/>
    <mergeCell ref="B80:J80"/>
    <mergeCell ref="B34:J34"/>
    <mergeCell ref="B27:J27"/>
    <mergeCell ref="B28:J28"/>
    <mergeCell ref="B29:J29"/>
    <mergeCell ref="B30:J30"/>
    <mergeCell ref="B31:J31"/>
  </mergeCells>
  <conditionalFormatting sqref="D7:H7">
    <cfRule type="expression" dxfId="34" priority="1">
      <formula>AND(D$5="Actuals",E$5="Forecast")</formula>
    </cfRule>
  </conditionalFormatting>
  <conditionalFormatting sqref="H5:H6">
    <cfRule type="expression" dxfId="33" priority="237">
      <formula>AND(H$5="Actuals",#REF!="Forecast")</formula>
    </cfRule>
  </conditionalFormatting>
  <conditionalFormatting sqref="I5 D5:G6">
    <cfRule type="expression" dxfId="32"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Header>&amp;C&amp;G</oddHeader>
    <oddFooter>&amp;C_x000D_&amp;1#&amp;"Calibri"&amp;10&amp;K000000 OFFICIAL-InternalOnly</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activeCell="J32" sqref="J32"/>
    </sheetView>
  </sheetViews>
  <sheetFormatPr defaultColWidth="0" defaultRowHeight="13.5" zeroHeight="1"/>
  <cols>
    <col min="1" max="1" width="8.3828125" style="99" customWidth="1"/>
    <col min="2" max="2" width="74.84375" style="99" customWidth="1"/>
    <col min="3" max="3" width="14.15234375" style="99" customWidth="1"/>
    <col min="4" max="8" width="11.15234375" style="99" customWidth="1"/>
    <col min="9" max="10" width="12.84375" style="99" customWidth="1"/>
    <col min="11" max="11" width="5" style="99" customWidth="1"/>
    <col min="12" max="23" width="9.23046875" style="99" customWidth="1"/>
    <col min="24" max="27" width="9" style="99" hidden="1" customWidth="1"/>
    <col min="28" max="16384" width="9" style="99" hidden="1"/>
  </cols>
  <sheetData>
    <row r="1" spans="1:27" ht="20">
      <c r="A1" s="743" t="s">
        <v>266</v>
      </c>
      <c r="B1" s="780"/>
      <c r="C1" s="775"/>
      <c r="D1" s="775"/>
      <c r="E1" s="775"/>
      <c r="F1" s="775"/>
      <c r="G1" s="775"/>
      <c r="H1" s="775"/>
      <c r="I1" s="776"/>
      <c r="J1" s="776"/>
      <c r="K1" s="389"/>
    </row>
    <row r="2" spans="1:27" ht="20">
      <c r="A2" s="744" t="str">
        <f>Licensee</f>
        <v>SSEH</v>
      </c>
      <c r="B2" s="277"/>
      <c r="C2" s="278"/>
      <c r="D2" s="278"/>
      <c r="E2" s="278"/>
      <c r="F2" s="278"/>
      <c r="G2" s="278"/>
      <c r="H2" s="278"/>
      <c r="I2" s="279"/>
      <c r="J2" s="279"/>
      <c r="K2" s="280"/>
    </row>
    <row r="3" spans="1:27" ht="20">
      <c r="A3" s="747">
        <f>Reporting_Year</f>
        <v>2026</v>
      </c>
      <c r="B3" s="748" t="s">
        <v>1003</v>
      </c>
      <c r="C3" s="482"/>
      <c r="D3" s="281"/>
      <c r="E3" s="281"/>
      <c r="F3" s="281"/>
      <c r="G3" s="281"/>
      <c r="H3" s="281"/>
      <c r="I3" s="282"/>
      <c r="J3" s="282"/>
      <c r="K3" s="283"/>
    </row>
    <row r="4" spans="1:27" ht="12.75" customHeight="1">
      <c r="A4" s="483"/>
      <c r="B4" s="483"/>
      <c r="C4" s="483"/>
      <c r="D4" s="483"/>
      <c r="E4" s="483"/>
      <c r="F4" s="483"/>
      <c r="G4" s="483"/>
      <c r="H4" s="483"/>
      <c r="I4" s="484"/>
    </row>
    <row r="5" spans="1:27">
      <c r="A5" s="285"/>
      <c r="B5" s="412"/>
      <c r="C5" s="412"/>
      <c r="D5" s="284" t="s">
        <v>1012</v>
      </c>
      <c r="E5" s="284" t="s">
        <v>1012</v>
      </c>
      <c r="F5" s="284" t="s">
        <v>1012</v>
      </c>
      <c r="G5" s="284" t="s">
        <v>1013</v>
      </c>
      <c r="H5" s="284" t="s">
        <v>1013</v>
      </c>
      <c r="I5" s="284" t="s">
        <v>1013</v>
      </c>
      <c r="J5" s="285"/>
      <c r="K5" s="285"/>
      <c r="L5" s="285"/>
      <c r="M5" s="285"/>
      <c r="N5" s="285"/>
      <c r="O5" s="285"/>
      <c r="P5" s="285"/>
      <c r="Q5" s="285"/>
      <c r="R5" s="285"/>
      <c r="S5" s="285"/>
      <c r="T5" s="285"/>
      <c r="U5" s="285"/>
      <c r="V5" s="285"/>
      <c r="W5" s="285"/>
      <c r="X5" s="285"/>
      <c r="Y5" s="285"/>
      <c r="Z5" s="285"/>
      <c r="AA5" s="285"/>
    </row>
    <row r="6" spans="1:27" ht="27">
      <c r="A6" s="285"/>
      <c r="B6" s="285"/>
      <c r="C6" s="285"/>
      <c r="D6" s="390">
        <v>2024</v>
      </c>
      <c r="E6" s="391">
        <v>2025</v>
      </c>
      <c r="F6" s="391">
        <v>2026</v>
      </c>
      <c r="G6" s="391">
        <v>2027</v>
      </c>
      <c r="H6" s="485">
        <v>2028</v>
      </c>
      <c r="I6" s="486" t="s">
        <v>1005</v>
      </c>
      <c r="J6" s="487" t="s">
        <v>535</v>
      </c>
      <c r="K6" s="285"/>
      <c r="L6" s="285"/>
      <c r="M6" s="285"/>
      <c r="N6" s="285"/>
      <c r="O6" s="285"/>
      <c r="P6" s="285"/>
      <c r="Q6" s="285"/>
      <c r="R6" s="285"/>
      <c r="S6" s="285"/>
      <c r="T6" s="285"/>
      <c r="U6" s="285"/>
      <c r="V6" s="285"/>
      <c r="W6" s="285"/>
      <c r="X6" s="285"/>
      <c r="Y6" s="285"/>
      <c r="Z6" s="285"/>
      <c r="AA6" s="285"/>
    </row>
    <row r="7" spans="1:27">
      <c r="A7" s="285"/>
      <c r="B7" s="285"/>
      <c r="C7" s="285"/>
      <c r="D7" s="390" t="s">
        <v>1006</v>
      </c>
      <c r="E7" s="390" t="s">
        <v>1007</v>
      </c>
      <c r="F7" s="390" t="s">
        <v>1008</v>
      </c>
      <c r="G7" s="390" t="s">
        <v>1009</v>
      </c>
      <c r="H7" s="488" t="s">
        <v>1010</v>
      </c>
      <c r="I7" s="285"/>
      <c r="J7" s="285"/>
      <c r="K7" s="285"/>
      <c r="L7" s="285"/>
      <c r="M7" s="285"/>
      <c r="N7" s="285"/>
      <c r="O7" s="285"/>
      <c r="P7" s="285"/>
      <c r="Q7" s="285"/>
      <c r="R7" s="285"/>
      <c r="S7" s="285"/>
      <c r="T7" s="285"/>
      <c r="U7" s="285"/>
      <c r="V7" s="285"/>
      <c r="W7" s="285"/>
      <c r="X7" s="285"/>
      <c r="Y7" s="285"/>
      <c r="Z7" s="285"/>
      <c r="AA7" s="285"/>
    </row>
    <row r="8" spans="1:27">
      <c r="A8" s="285"/>
      <c r="B8" s="285"/>
      <c r="C8" s="285"/>
      <c r="D8" s="285"/>
      <c r="E8" s="285"/>
      <c r="F8" s="285"/>
      <c r="G8" s="285"/>
      <c r="H8" s="285"/>
      <c r="I8" s="285"/>
      <c r="J8" s="285"/>
      <c r="K8" s="285"/>
      <c r="L8" s="285"/>
      <c r="M8" s="285"/>
      <c r="N8" s="285"/>
      <c r="O8" s="285"/>
      <c r="P8" s="285"/>
      <c r="Q8" s="285"/>
      <c r="R8" s="285"/>
      <c r="S8" s="285"/>
      <c r="T8" s="285"/>
      <c r="U8" s="285"/>
      <c r="V8" s="285"/>
      <c r="W8" s="285"/>
      <c r="X8" s="285"/>
      <c r="Y8" s="285"/>
      <c r="Z8" s="285"/>
      <c r="AA8" s="285"/>
    </row>
    <row r="9" spans="1:27">
      <c r="B9" s="489" t="s">
        <v>754</v>
      </c>
      <c r="C9" s="29" t="s">
        <v>575</v>
      </c>
      <c r="D9" s="517">
        <v>33.44509260534408</v>
      </c>
      <c r="E9" s="517">
        <v>31.023610999999999</v>
      </c>
      <c r="F9" s="517">
        <v>38.211867080000005</v>
      </c>
      <c r="G9" s="517">
        <v>75.348618946701151</v>
      </c>
      <c r="H9" s="517">
        <v>72.89498473645105</v>
      </c>
      <c r="I9" s="285"/>
      <c r="J9" s="795"/>
    </row>
    <row r="10" spans="1:27">
      <c r="B10" s="364"/>
      <c r="C10" s="29"/>
      <c r="D10" s="38"/>
      <c r="E10" s="38"/>
      <c r="F10" s="38"/>
      <c r="G10" s="38"/>
      <c r="H10" s="38"/>
      <c r="I10" s="285"/>
      <c r="J10" s="285"/>
    </row>
    <row r="11" spans="1:27">
      <c r="B11" s="364" t="s">
        <v>724</v>
      </c>
      <c r="C11" s="490"/>
      <c r="D11" s="491"/>
      <c r="E11" s="491"/>
      <c r="F11" s="491"/>
      <c r="G11" s="491"/>
      <c r="H11" s="491"/>
      <c r="I11" s="285"/>
      <c r="J11" s="285"/>
    </row>
    <row r="12" spans="1:27">
      <c r="B12" s="492" t="s">
        <v>756</v>
      </c>
      <c r="C12" s="29" t="s">
        <v>575</v>
      </c>
      <c r="D12" s="517">
        <v>0</v>
      </c>
      <c r="E12" s="517">
        <v>0</v>
      </c>
      <c r="F12" s="517">
        <v>0</v>
      </c>
      <c r="G12" s="517">
        <v>0</v>
      </c>
      <c r="H12" s="517">
        <v>0</v>
      </c>
      <c r="I12" s="285"/>
      <c r="J12" s="285"/>
    </row>
    <row r="13" spans="1:27">
      <c r="B13" s="492" t="s">
        <v>757</v>
      </c>
      <c r="C13" s="29" t="s">
        <v>575</v>
      </c>
      <c r="D13" s="517">
        <v>0</v>
      </c>
      <c r="E13" s="517">
        <v>0</v>
      </c>
      <c r="F13" s="517">
        <v>0</v>
      </c>
      <c r="G13" s="517">
        <v>0</v>
      </c>
      <c r="H13" s="517">
        <v>0</v>
      </c>
      <c r="I13" s="285"/>
      <c r="J13" s="285"/>
    </row>
    <row r="14" spans="1:27">
      <c r="B14" s="492" t="s">
        <v>758</v>
      </c>
      <c r="C14" s="29" t="s">
        <v>575</v>
      </c>
      <c r="D14" s="517">
        <v>0</v>
      </c>
      <c r="E14" s="517">
        <v>0</v>
      </c>
      <c r="F14" s="517">
        <v>0</v>
      </c>
      <c r="G14" s="517">
        <v>0</v>
      </c>
      <c r="H14" s="517">
        <v>0</v>
      </c>
      <c r="I14" s="285"/>
      <c r="J14" s="285"/>
    </row>
    <row r="15" spans="1:27">
      <c r="B15" s="492" t="s">
        <v>759</v>
      </c>
      <c r="C15" s="29" t="s">
        <v>575</v>
      </c>
      <c r="D15" s="517">
        <v>0</v>
      </c>
      <c r="E15" s="517">
        <v>0</v>
      </c>
      <c r="F15" s="517">
        <v>0</v>
      </c>
      <c r="G15" s="517">
        <v>0</v>
      </c>
      <c r="H15" s="517">
        <v>0</v>
      </c>
      <c r="I15" s="285"/>
      <c r="J15" s="285"/>
    </row>
    <row r="16" spans="1:27">
      <c r="B16" s="492" t="s">
        <v>760</v>
      </c>
      <c r="C16" s="29" t="s">
        <v>575</v>
      </c>
      <c r="D16" s="517">
        <v>0</v>
      </c>
      <c r="E16" s="517">
        <v>0</v>
      </c>
      <c r="F16" s="517">
        <v>0</v>
      </c>
      <c r="G16" s="517">
        <v>0</v>
      </c>
      <c r="H16" s="517">
        <v>0</v>
      </c>
      <c r="I16" s="285"/>
      <c r="J16" s="285"/>
    </row>
    <row r="17" spans="2:9">
      <c r="B17" s="492" t="s">
        <v>761</v>
      </c>
      <c r="C17" s="29" t="s">
        <v>575</v>
      </c>
      <c r="D17" s="517">
        <v>0</v>
      </c>
      <c r="E17" s="517">
        <v>0</v>
      </c>
      <c r="F17" s="517">
        <v>0</v>
      </c>
      <c r="G17" s="517">
        <v>0</v>
      </c>
      <c r="H17" s="517">
        <v>0</v>
      </c>
      <c r="I17" s="285"/>
    </row>
    <row r="18" spans="2:9">
      <c r="B18" s="492" t="s">
        <v>762</v>
      </c>
      <c r="C18" s="29" t="s">
        <v>575</v>
      </c>
      <c r="D18" s="517">
        <v>0</v>
      </c>
      <c r="E18" s="517">
        <v>0</v>
      </c>
      <c r="F18" s="517">
        <v>0</v>
      </c>
      <c r="G18" s="517">
        <v>0</v>
      </c>
      <c r="H18" s="517">
        <v>0</v>
      </c>
      <c r="I18" s="285"/>
    </row>
    <row r="19" spans="2:9" ht="12.75" customHeight="1">
      <c r="B19" s="492" t="s">
        <v>763</v>
      </c>
      <c r="C19" s="29" t="s">
        <v>575</v>
      </c>
      <c r="D19" s="517">
        <v>0</v>
      </c>
      <c r="E19" s="517">
        <v>0</v>
      </c>
      <c r="F19" s="517">
        <v>0</v>
      </c>
      <c r="G19" s="517">
        <v>0</v>
      </c>
      <c r="H19" s="517">
        <v>0</v>
      </c>
      <c r="I19" s="285"/>
    </row>
    <row r="20" spans="2:9">
      <c r="B20" s="492" t="s">
        <v>764</v>
      </c>
      <c r="C20" s="29" t="s">
        <v>575</v>
      </c>
      <c r="D20" s="517">
        <v>0</v>
      </c>
      <c r="E20" s="517">
        <v>0</v>
      </c>
      <c r="F20" s="517">
        <v>0</v>
      </c>
      <c r="G20" s="517">
        <v>0</v>
      </c>
      <c r="H20" s="517">
        <v>0</v>
      </c>
      <c r="I20" s="285"/>
    </row>
    <row r="21" spans="2:9">
      <c r="B21" s="492" t="s">
        <v>764</v>
      </c>
      <c r="C21" s="29" t="s">
        <v>575</v>
      </c>
      <c r="D21" s="517">
        <v>0</v>
      </c>
      <c r="E21" s="517">
        <v>0</v>
      </c>
      <c r="F21" s="517">
        <v>0</v>
      </c>
      <c r="G21" s="517">
        <v>0</v>
      </c>
      <c r="H21" s="517">
        <v>0</v>
      </c>
      <c r="I21" s="285"/>
    </row>
    <row r="22" spans="2:9">
      <c r="B22" s="492" t="s">
        <v>764</v>
      </c>
      <c r="C22" s="29" t="s">
        <v>575</v>
      </c>
      <c r="D22" s="517">
        <v>0</v>
      </c>
      <c r="E22" s="517">
        <v>0</v>
      </c>
      <c r="F22" s="517">
        <v>0</v>
      </c>
      <c r="G22" s="517">
        <v>0</v>
      </c>
      <c r="H22" s="517">
        <v>0</v>
      </c>
      <c r="I22" s="285"/>
    </row>
    <row r="23" spans="2:9">
      <c r="B23" s="492" t="s">
        <v>764</v>
      </c>
      <c r="C23" s="29" t="s">
        <v>575</v>
      </c>
      <c r="D23" s="517">
        <v>0</v>
      </c>
      <c r="E23" s="517">
        <v>0</v>
      </c>
      <c r="F23" s="517">
        <v>0</v>
      </c>
      <c r="G23" s="517">
        <v>0</v>
      </c>
      <c r="H23" s="517">
        <v>0</v>
      </c>
      <c r="I23" s="285"/>
    </row>
    <row r="24" spans="2:9">
      <c r="B24" s="492" t="s">
        <v>764</v>
      </c>
      <c r="C24" s="29" t="s">
        <v>575</v>
      </c>
      <c r="D24" s="517">
        <v>0</v>
      </c>
      <c r="E24" s="517">
        <v>0</v>
      </c>
      <c r="F24" s="517">
        <v>0</v>
      </c>
      <c r="G24" s="517">
        <v>0</v>
      </c>
      <c r="H24" s="517">
        <v>0</v>
      </c>
      <c r="I24" s="285"/>
    </row>
    <row r="25" spans="2:9">
      <c r="B25" s="492" t="s">
        <v>764</v>
      </c>
      <c r="C25" s="29" t="s">
        <v>575</v>
      </c>
      <c r="D25" s="517">
        <v>0</v>
      </c>
      <c r="E25" s="517">
        <v>0</v>
      </c>
      <c r="F25" s="517">
        <v>0</v>
      </c>
      <c r="G25" s="517">
        <v>0</v>
      </c>
      <c r="H25" s="517">
        <v>0</v>
      </c>
      <c r="I25" s="285"/>
    </row>
    <row r="26" spans="2:9">
      <c r="B26" s="492" t="s">
        <v>764</v>
      </c>
      <c r="C26" s="29" t="s">
        <v>575</v>
      </c>
      <c r="D26" s="517">
        <v>0</v>
      </c>
      <c r="E26" s="517">
        <v>0</v>
      </c>
      <c r="F26" s="517">
        <v>0</v>
      </c>
      <c r="G26" s="517">
        <v>0</v>
      </c>
      <c r="H26" s="517">
        <v>0</v>
      </c>
      <c r="I26" s="285"/>
    </row>
    <row r="27" spans="2:9">
      <c r="B27" s="492" t="s">
        <v>764</v>
      </c>
      <c r="C27" s="29" t="s">
        <v>575</v>
      </c>
      <c r="D27" s="517">
        <v>0</v>
      </c>
      <c r="E27" s="517">
        <v>0</v>
      </c>
      <c r="F27" s="517">
        <v>0</v>
      </c>
      <c r="G27" s="517">
        <v>0</v>
      </c>
      <c r="H27" s="517">
        <v>0</v>
      </c>
      <c r="I27" s="285"/>
    </row>
    <row r="28" spans="2:9">
      <c r="B28" s="492" t="s">
        <v>764</v>
      </c>
      <c r="C28" s="29" t="s">
        <v>575</v>
      </c>
      <c r="D28" s="517">
        <v>0</v>
      </c>
      <c r="E28" s="517">
        <v>0</v>
      </c>
      <c r="F28" s="517">
        <v>0</v>
      </c>
      <c r="G28" s="517">
        <v>0</v>
      </c>
      <c r="H28" s="517">
        <v>0</v>
      </c>
      <c r="I28" s="285"/>
    </row>
    <row r="29" spans="2:9">
      <c r="B29" s="493" t="s">
        <v>626</v>
      </c>
      <c r="C29" s="29" t="s">
        <v>575</v>
      </c>
      <c r="D29" s="26">
        <v>33.44509260534408</v>
      </c>
      <c r="E29" s="27">
        <v>31.023610999999999</v>
      </c>
      <c r="F29" s="27">
        <v>38.211867080000005</v>
      </c>
      <c r="G29" s="27">
        <v>75.348618946701151</v>
      </c>
      <c r="H29" s="27">
        <v>72.89498473645105</v>
      </c>
      <c r="I29" s="285"/>
    </row>
    <row r="30" spans="2:9" ht="14">
      <c r="B30" s="494" t="s">
        <v>725</v>
      </c>
      <c r="C30" s="29" t="s">
        <v>575</v>
      </c>
      <c r="D30" s="475"/>
      <c r="E30" s="495"/>
      <c r="F30" s="495"/>
      <c r="G30" s="495">
        <v>9.005236173442146</v>
      </c>
      <c r="H30" s="495">
        <v>20.57758130899995</v>
      </c>
      <c r="I30" s="285"/>
    </row>
    <row r="31" spans="2:9">
      <c r="B31" s="493" t="s">
        <v>726</v>
      </c>
      <c r="C31" s="29" t="s">
        <v>575</v>
      </c>
      <c r="D31" s="26">
        <v>33.44509260534408</v>
      </c>
      <c r="E31" s="27">
        <v>31.023610999999999</v>
      </c>
      <c r="F31" s="27">
        <v>38.211867080000005</v>
      </c>
      <c r="G31" s="27">
        <v>84.353855120143294</v>
      </c>
      <c r="H31" s="27">
        <v>93.472566045451003</v>
      </c>
      <c r="I31" s="285"/>
    </row>
    <row r="32" spans="2:9">
      <c r="B32" s="75" t="s">
        <v>727</v>
      </c>
      <c r="C32" s="29" t="s">
        <v>575</v>
      </c>
      <c r="D32" s="495">
        <v>12.271042205344077</v>
      </c>
      <c r="E32" s="495">
        <v>9.7907709999999994</v>
      </c>
      <c r="F32" s="495">
        <v>10.880895960000007</v>
      </c>
      <c r="G32" s="495">
        <v>22.14885512014331</v>
      </c>
      <c r="H32" s="495">
        <v>31.267566045451019</v>
      </c>
      <c r="I32" s="285"/>
    </row>
    <row r="33" spans="2:21">
      <c r="B33" s="75" t="s">
        <v>728</v>
      </c>
      <c r="C33" s="29" t="s">
        <v>575</v>
      </c>
      <c r="D33" s="495">
        <v>21.174050400000002</v>
      </c>
      <c r="E33" s="495">
        <v>21.232839999999999</v>
      </c>
      <c r="F33" s="495">
        <v>27.330971119999997</v>
      </c>
      <c r="G33" s="495">
        <v>62.204999999999984</v>
      </c>
      <c r="H33" s="495">
        <v>62.204999999999984</v>
      </c>
      <c r="I33" s="285"/>
    </row>
    <row r="34" spans="2:21">
      <c r="B34" s="75"/>
      <c r="D34" s="518" t="s">
        <v>1004</v>
      </c>
      <c r="E34" s="519" t="s">
        <v>1004</v>
      </c>
      <c r="F34" s="519" t="s">
        <v>1004</v>
      </c>
      <c r="G34" s="519" t="s">
        <v>1004</v>
      </c>
      <c r="H34" s="519" t="s">
        <v>1004</v>
      </c>
      <c r="I34" s="285"/>
    </row>
    <row r="35" spans="2:21">
      <c r="D35" s="496"/>
      <c r="E35" s="496"/>
      <c r="F35" s="496"/>
      <c r="G35" s="496"/>
      <c r="H35" s="496"/>
      <c r="I35" s="285"/>
    </row>
    <row r="36" spans="2:21">
      <c r="B36" s="75" t="s">
        <v>729</v>
      </c>
      <c r="C36" s="29" t="s">
        <v>575</v>
      </c>
      <c r="D36" s="495">
        <v>9.3074964199999997</v>
      </c>
      <c r="E36" s="495">
        <v>6.6651409400000015</v>
      </c>
      <c r="F36" s="495">
        <v>7.4380219800000003</v>
      </c>
      <c r="G36" s="495">
        <v>8.6474154568582442</v>
      </c>
      <c r="H36" s="495">
        <v>6.0705490998805702</v>
      </c>
      <c r="I36" s="285"/>
    </row>
    <row r="37" spans="2:21">
      <c r="D37" s="496"/>
      <c r="E37" s="496"/>
      <c r="F37" s="496"/>
      <c r="G37" s="496"/>
      <c r="H37" s="496"/>
      <c r="I37" s="285"/>
    </row>
    <row r="38" spans="2:21">
      <c r="B38" s="75" t="s">
        <v>730</v>
      </c>
      <c r="C38" s="29" t="s">
        <v>575</v>
      </c>
      <c r="D38" s="517">
        <v>69.944209084767195</v>
      </c>
      <c r="E38" s="517">
        <v>33.193290322352638</v>
      </c>
      <c r="F38" s="517">
        <v>49.092152788294001</v>
      </c>
      <c r="G38" s="517">
        <v>46.058188824457226</v>
      </c>
      <c r="H38" s="517">
        <v>35.526841393484304</v>
      </c>
      <c r="I38"/>
      <c r="J38"/>
      <c r="K38"/>
      <c r="L38"/>
      <c r="M38"/>
      <c r="N38"/>
      <c r="O38"/>
      <c r="P38"/>
      <c r="Q38"/>
      <c r="R38"/>
      <c r="S38"/>
      <c r="T38"/>
      <c r="U38"/>
    </row>
    <row r="39" spans="2:21">
      <c r="B39" s="75"/>
      <c r="C39" s="29"/>
      <c r="D39" s="497"/>
      <c r="E39" s="497"/>
      <c r="F39" s="497"/>
      <c r="G39" s="497"/>
      <c r="H39" s="497"/>
      <c r="I39" s="285"/>
      <c r="K39" s="292"/>
    </row>
    <row r="40" spans="2:21">
      <c r="B40" s="75" t="s">
        <v>731</v>
      </c>
      <c r="C40" s="29" t="s">
        <v>575</v>
      </c>
      <c r="D40" s="21">
        <v>-36.499116479423115</v>
      </c>
      <c r="E40" s="21">
        <v>-2.1696793223526392</v>
      </c>
      <c r="F40" s="21">
        <v>-10.880285708293997</v>
      </c>
      <c r="G40" s="21">
        <v>38.295666295686068</v>
      </c>
      <c r="H40" s="21">
        <v>57.9457246519667</v>
      </c>
    </row>
    <row r="41" spans="2:21">
      <c r="B41" s="75"/>
      <c r="C41" s="29"/>
      <c r="D41" s="29"/>
      <c r="E41" s="29"/>
      <c r="F41" s="29"/>
      <c r="G41" s="29"/>
      <c r="H41" s="29"/>
      <c r="I41" s="29"/>
      <c r="K41" s="292"/>
    </row>
    <row r="42" spans="2:21">
      <c r="B42" s="498" t="s">
        <v>732</v>
      </c>
      <c r="C42" s="29" t="s">
        <v>733</v>
      </c>
      <c r="D42" s="520">
        <v>1.2806226704273584</v>
      </c>
      <c r="E42" s="520">
        <v>1.321792585589326</v>
      </c>
      <c r="F42" s="520">
        <v>1.3718374525227366</v>
      </c>
      <c r="G42" s="520">
        <v>1.4112457723935923</v>
      </c>
      <c r="H42" s="520">
        <v>1.4390680908631575</v>
      </c>
      <c r="I42" s="29"/>
      <c r="K42" s="292"/>
    </row>
    <row r="43" spans="2:21">
      <c r="I43" s="400"/>
      <c r="J43" s="400"/>
      <c r="K43" s="400"/>
    </row>
    <row r="44" spans="2:21">
      <c r="B44" s="74" t="s">
        <v>731</v>
      </c>
      <c r="C44" s="408" t="s">
        <v>20</v>
      </c>
      <c r="D44" s="26">
        <v>-28.501070082761334</v>
      </c>
      <c r="E44" s="27">
        <v>-1.6414673118969567</v>
      </c>
      <c r="F44" s="27">
        <v>-7.9311770416281648</v>
      </c>
      <c r="G44" s="27">
        <v>27.136071579320571</v>
      </c>
      <c r="H44" s="27">
        <v>40.266145167050901</v>
      </c>
      <c r="I44" s="521">
        <v>-38.073714436286458</v>
      </c>
      <c r="J44" s="522">
        <v>29.328502310085014</v>
      </c>
    </row>
    <row r="45" spans="2:21">
      <c r="B45" s="75"/>
      <c r="C45" s="400"/>
      <c r="D45" s="499"/>
      <c r="E45" s="499"/>
      <c r="F45" s="499"/>
      <c r="G45" s="499"/>
      <c r="H45" s="499"/>
      <c r="I45" s="500"/>
      <c r="J45" s="500"/>
    </row>
    <row r="46" spans="2:21">
      <c r="B46" s="74" t="s">
        <v>734</v>
      </c>
      <c r="C46" s="29"/>
      <c r="D46" s="499"/>
      <c r="E46" s="499"/>
      <c r="F46" s="499"/>
      <c r="G46" s="499"/>
      <c r="H46" s="499"/>
      <c r="I46" s="500"/>
      <c r="J46" s="500"/>
    </row>
    <row r="47" spans="2:21">
      <c r="B47" s="492" t="s">
        <v>765</v>
      </c>
      <c r="C47" s="29" t="s">
        <v>575</v>
      </c>
      <c r="D47" s="86">
        <v>0</v>
      </c>
      <c r="E47" s="86">
        <v>0</v>
      </c>
      <c r="F47" s="86">
        <v>0</v>
      </c>
      <c r="G47" s="86">
        <v>0</v>
      </c>
      <c r="H47" s="86">
        <v>0</v>
      </c>
      <c r="I47" s="521">
        <v>0</v>
      </c>
      <c r="J47" s="521">
        <v>0</v>
      </c>
    </row>
    <row r="48" spans="2:21" ht="14">
      <c r="B48" s="492" t="s">
        <v>735</v>
      </c>
      <c r="C48" s="29" t="s">
        <v>575</v>
      </c>
      <c r="D48" s="475"/>
      <c r="E48" s="495"/>
      <c r="F48" s="495"/>
      <c r="G48" s="495"/>
      <c r="H48" s="495"/>
      <c r="I48" s="521">
        <v>0</v>
      </c>
      <c r="J48" s="521">
        <v>0</v>
      </c>
    </row>
    <row r="49" spans="1:16">
      <c r="B49" s="492" t="s">
        <v>766</v>
      </c>
      <c r="C49" s="29" t="s">
        <v>575</v>
      </c>
      <c r="D49" s="86">
        <v>0</v>
      </c>
      <c r="E49" s="86">
        <v>0</v>
      </c>
      <c r="F49" s="86">
        <v>0</v>
      </c>
      <c r="G49" s="86">
        <v>0</v>
      </c>
      <c r="H49" s="86">
        <v>0</v>
      </c>
      <c r="I49" s="521">
        <v>0</v>
      </c>
      <c r="J49" s="521">
        <v>0</v>
      </c>
    </row>
    <row r="50" spans="1:16">
      <c r="B50" s="492" t="s">
        <v>767</v>
      </c>
      <c r="C50" s="29" t="s">
        <v>575</v>
      </c>
      <c r="D50" s="86">
        <v>0</v>
      </c>
      <c r="E50" s="86">
        <v>0</v>
      </c>
      <c r="F50" s="86">
        <v>0</v>
      </c>
      <c r="G50" s="86">
        <v>0</v>
      </c>
      <c r="H50" s="86">
        <v>0</v>
      </c>
      <c r="I50" s="521">
        <v>0</v>
      </c>
      <c r="J50" s="521">
        <v>0</v>
      </c>
    </row>
    <row r="51" spans="1:16">
      <c r="B51" s="492" t="s">
        <v>764</v>
      </c>
      <c r="C51" s="29" t="s">
        <v>575</v>
      </c>
      <c r="D51" s="86">
        <v>0</v>
      </c>
      <c r="E51" s="86">
        <v>0</v>
      </c>
      <c r="F51" s="86">
        <v>0</v>
      </c>
      <c r="G51" s="86">
        <v>0</v>
      </c>
      <c r="H51" s="86">
        <v>0</v>
      </c>
      <c r="I51" s="521">
        <v>0</v>
      </c>
      <c r="J51" s="521">
        <v>0</v>
      </c>
    </row>
    <row r="52" spans="1:16">
      <c r="B52" s="492" t="s">
        <v>764</v>
      </c>
      <c r="C52" s="29" t="s">
        <v>575</v>
      </c>
      <c r="D52" s="86">
        <v>0</v>
      </c>
      <c r="E52" s="86">
        <v>0</v>
      </c>
      <c r="F52" s="86">
        <v>0</v>
      </c>
      <c r="G52" s="86">
        <v>0</v>
      </c>
      <c r="H52" s="86">
        <v>0</v>
      </c>
      <c r="I52" s="521">
        <v>0</v>
      </c>
      <c r="J52" s="521">
        <v>0</v>
      </c>
    </row>
    <row r="53" spans="1:16">
      <c r="B53" s="492" t="s">
        <v>764</v>
      </c>
      <c r="C53" s="29" t="s">
        <v>575</v>
      </c>
      <c r="D53" s="86">
        <v>0</v>
      </c>
      <c r="E53" s="86">
        <v>0</v>
      </c>
      <c r="F53" s="86">
        <v>0</v>
      </c>
      <c r="G53" s="86">
        <v>0</v>
      </c>
      <c r="H53" s="86">
        <v>0</v>
      </c>
      <c r="I53" s="521">
        <v>0</v>
      </c>
      <c r="J53" s="521">
        <v>0</v>
      </c>
    </row>
    <row r="54" spans="1:16">
      <c r="B54" s="492" t="s">
        <v>764</v>
      </c>
      <c r="C54" s="29" t="s">
        <v>575</v>
      </c>
      <c r="D54" s="86">
        <v>0</v>
      </c>
      <c r="E54" s="86">
        <v>0</v>
      </c>
      <c r="F54" s="86">
        <v>0</v>
      </c>
      <c r="G54" s="86">
        <v>0</v>
      </c>
      <c r="H54" s="86">
        <v>0</v>
      </c>
      <c r="I54" s="521">
        <v>0</v>
      </c>
      <c r="J54" s="521">
        <v>0</v>
      </c>
    </row>
    <row r="55" spans="1:16">
      <c r="A55" s="501"/>
      <c r="B55" s="502"/>
      <c r="C55" s="85"/>
      <c r="D55" s="503"/>
      <c r="E55" s="503"/>
      <c r="F55" s="503"/>
      <c r="G55" s="503"/>
      <c r="H55" s="503"/>
      <c r="I55" s="504"/>
      <c r="J55" s="504"/>
      <c r="K55" s="501"/>
    </row>
    <row r="56" spans="1:16">
      <c r="B56" s="505" t="s">
        <v>736</v>
      </c>
      <c r="C56" s="39" t="s">
        <v>575</v>
      </c>
      <c r="D56" s="26">
        <v>0</v>
      </c>
      <c r="E56" s="26">
        <v>0</v>
      </c>
      <c r="F56" s="26">
        <v>0</v>
      </c>
      <c r="G56" s="26">
        <v>0</v>
      </c>
      <c r="H56" s="26">
        <v>0</v>
      </c>
      <c r="I56" s="521">
        <v>0</v>
      </c>
      <c r="J56" s="522">
        <v>0</v>
      </c>
    </row>
    <row r="57" spans="1:16">
      <c r="B57" s="505" t="s">
        <v>736</v>
      </c>
      <c r="C57" s="408" t="s">
        <v>20</v>
      </c>
      <c r="D57" s="26">
        <v>0</v>
      </c>
      <c r="E57" s="26">
        <v>0</v>
      </c>
      <c r="F57" s="26">
        <v>0</v>
      </c>
      <c r="G57" s="26">
        <v>0</v>
      </c>
      <c r="H57" s="26">
        <v>0</v>
      </c>
      <c r="I57" s="521">
        <v>0</v>
      </c>
      <c r="J57" s="522">
        <v>0</v>
      </c>
    </row>
    <row r="58" spans="1:16">
      <c r="B58" s="75"/>
      <c r="C58" s="400"/>
      <c r="D58" s="499"/>
      <c r="E58" s="499"/>
      <c r="F58" s="499"/>
      <c r="G58" s="499"/>
      <c r="H58" s="499"/>
      <c r="I58" s="500"/>
      <c r="J58" s="500"/>
    </row>
    <row r="59" spans="1:16">
      <c r="A59" s="399"/>
      <c r="B59" s="285"/>
      <c r="C59" s="285"/>
      <c r="D59" s="285"/>
      <c r="E59" s="285"/>
      <c r="F59" s="285"/>
      <c r="G59" s="285"/>
      <c r="H59" s="285"/>
      <c r="I59" s="285"/>
      <c r="J59" s="285"/>
      <c r="K59" s="285"/>
    </row>
    <row r="60" spans="1:16">
      <c r="A60" s="399"/>
      <c r="B60" s="506" t="s">
        <v>737</v>
      </c>
      <c r="C60" s="332"/>
      <c r="D60" s="332"/>
      <c r="E60" s="332"/>
      <c r="F60" s="332"/>
      <c r="G60" s="332"/>
      <c r="H60" s="332"/>
      <c r="I60" s="332"/>
      <c r="J60" s="332"/>
      <c r="K60" s="332"/>
    </row>
    <row r="61" spans="1:16">
      <c r="A61" s="399"/>
      <c r="B61" s="507" t="s">
        <v>738</v>
      </c>
      <c r="C61" s="508"/>
      <c r="D61" s="508"/>
      <c r="E61" s="508"/>
      <c r="F61" s="508"/>
      <c r="G61" s="508"/>
      <c r="H61" s="508"/>
      <c r="I61" s="508"/>
      <c r="J61" s="508"/>
      <c r="K61" s="508"/>
    </row>
    <row r="62" spans="1:16">
      <c r="A62" s="399"/>
      <c r="B62" s="285"/>
      <c r="C62" s="285"/>
      <c r="D62" s="285"/>
      <c r="E62" s="285"/>
      <c r="F62" s="285"/>
      <c r="G62" s="285"/>
      <c r="H62" s="285"/>
      <c r="I62" s="285"/>
      <c r="J62" s="285"/>
      <c r="K62" s="285"/>
    </row>
    <row r="63" spans="1:16">
      <c r="B63" s="75" t="s">
        <v>24</v>
      </c>
      <c r="C63" s="400" t="s">
        <v>538</v>
      </c>
      <c r="D63" s="87">
        <v>0.6</v>
      </c>
      <c r="E63" s="88">
        <v>0.6</v>
      </c>
      <c r="F63" s="88">
        <v>0.6</v>
      </c>
      <c r="G63" s="88">
        <v>0.6</v>
      </c>
      <c r="H63" s="88">
        <v>0.6</v>
      </c>
      <c r="I63" s="285"/>
      <c r="K63" s="292"/>
    </row>
    <row r="64" spans="1:16">
      <c r="B64" s="75" t="s">
        <v>739</v>
      </c>
      <c r="C64" s="400" t="s">
        <v>538</v>
      </c>
      <c r="D64" s="88">
        <v>0.55635040315795836</v>
      </c>
      <c r="E64" s="88">
        <v>0.54076083088512028</v>
      </c>
      <c r="F64" s="88">
        <v>0.57656109162922708</v>
      </c>
      <c r="G64" s="88">
        <v>0.6</v>
      </c>
      <c r="H64" s="88">
        <v>0.6</v>
      </c>
      <c r="I64" s="285"/>
      <c r="J64" s="791"/>
      <c r="K64" s="791"/>
      <c r="L64" s="791"/>
      <c r="M64" s="791"/>
      <c r="N64" s="791"/>
      <c r="P64" s="791"/>
    </row>
    <row r="65" spans="1:12">
      <c r="B65" s="75"/>
      <c r="C65" s="400"/>
      <c r="D65" s="790"/>
      <c r="E65" s="790"/>
      <c r="F65" s="790"/>
      <c r="G65" s="790"/>
      <c r="H65" s="790"/>
      <c r="I65" s="285"/>
      <c r="K65" s="292"/>
    </row>
    <row r="66" spans="1:12">
      <c r="B66" s="75" t="s">
        <v>740</v>
      </c>
      <c r="C66" s="29" t="s">
        <v>575</v>
      </c>
      <c r="D66" s="18">
        <v>-36.499116479423115</v>
      </c>
      <c r="E66" s="19">
        <v>-2.1696793223526392</v>
      </c>
      <c r="F66" s="19">
        <v>-10.880285708293997</v>
      </c>
      <c r="G66" s="19">
        <v>38.295666295686068</v>
      </c>
      <c r="H66" s="19">
        <v>57.9457246519667</v>
      </c>
    </row>
    <row r="67" spans="1:12">
      <c r="B67" s="75" t="s">
        <v>741</v>
      </c>
      <c r="C67" s="29" t="s">
        <v>575</v>
      </c>
      <c r="D67" s="18">
        <v>-2.863612051639342</v>
      </c>
      <c r="E67" s="18">
        <v>-0.23768363565002845</v>
      </c>
      <c r="F67" s="18">
        <v>-0.44231569467148768</v>
      </c>
      <c r="G67" s="18">
        <v>0</v>
      </c>
      <c r="H67" s="18">
        <v>0</v>
      </c>
      <c r="K67" s="292"/>
    </row>
    <row r="68" spans="1:12">
      <c r="B68" s="75" t="s">
        <v>742</v>
      </c>
      <c r="C68" s="29" t="s">
        <v>575</v>
      </c>
      <c r="D68" s="21">
        <v>-39.362728531062459</v>
      </c>
      <c r="E68" s="22">
        <v>-2.4073629580026674</v>
      </c>
      <c r="F68" s="22">
        <v>-11.322601402965484</v>
      </c>
      <c r="G68" s="22">
        <v>38.295666295686068</v>
      </c>
      <c r="H68" s="22">
        <v>57.9457246519667</v>
      </c>
    </row>
    <row r="69" spans="1:12">
      <c r="B69" s="75"/>
      <c r="C69" s="29"/>
      <c r="D69" s="29"/>
      <c r="E69" s="29"/>
      <c r="F69" s="29"/>
      <c r="G69" s="29"/>
      <c r="H69" s="29"/>
      <c r="I69" s="29"/>
      <c r="J69" s="29"/>
      <c r="K69" s="29"/>
      <c r="L69" s="29"/>
    </row>
    <row r="70" spans="1:12">
      <c r="B70" s="74" t="s">
        <v>742</v>
      </c>
      <c r="C70" s="408" t="s">
        <v>20</v>
      </c>
      <c r="D70" s="26">
        <v>-30.737179217611903</v>
      </c>
      <c r="E70" s="27">
        <v>-1.8212864743293562</v>
      </c>
      <c r="F70" s="27">
        <v>-8.2536027735238005</v>
      </c>
      <c r="G70" s="27">
        <v>27.136071579320571</v>
      </c>
      <c r="H70" s="27">
        <v>40.266145167050901</v>
      </c>
      <c r="I70" s="521">
        <v>-40.81206846546506</v>
      </c>
      <c r="J70" s="522">
        <v>26.590148280906412</v>
      </c>
    </row>
    <row r="71" spans="1:12">
      <c r="B71" s="75" t="s">
        <v>743</v>
      </c>
      <c r="C71" s="400" t="s">
        <v>20</v>
      </c>
      <c r="D71" s="18">
        <v>0</v>
      </c>
      <c r="E71" s="18">
        <v>0</v>
      </c>
      <c r="F71" s="18">
        <v>0</v>
      </c>
      <c r="G71" s="18">
        <v>0</v>
      </c>
      <c r="H71" s="18">
        <v>0</v>
      </c>
      <c r="I71" s="523">
        <v>0</v>
      </c>
      <c r="J71" s="524">
        <v>0</v>
      </c>
      <c r="K71" s="400"/>
    </row>
    <row r="72" spans="1:12"/>
    <row r="73" spans="1:12">
      <c r="B73" s="509" t="s">
        <v>744</v>
      </c>
      <c r="C73" s="510"/>
      <c r="D73" s="510"/>
      <c r="E73" s="510"/>
      <c r="F73" s="510"/>
      <c r="G73" s="510"/>
      <c r="H73" s="510"/>
      <c r="I73" s="510"/>
      <c r="J73" s="510"/>
      <c r="K73" s="510"/>
      <c r="L73" s="400"/>
    </row>
    <row r="74" spans="1:12">
      <c r="B74" s="425"/>
      <c r="C74" s="400"/>
      <c r="D74" s="400"/>
      <c r="E74" s="400"/>
      <c r="F74" s="400"/>
      <c r="G74" s="400"/>
      <c r="H74" s="400"/>
      <c r="I74" s="400"/>
      <c r="J74" s="400"/>
      <c r="K74" s="400"/>
      <c r="L74" s="400"/>
    </row>
    <row r="75" spans="1:12">
      <c r="B75" s="507" t="s">
        <v>745</v>
      </c>
      <c r="C75" s="511"/>
      <c r="D75" s="511"/>
      <c r="E75" s="511"/>
      <c r="F75" s="511"/>
      <c r="G75" s="511"/>
      <c r="H75" s="511"/>
      <c r="I75" s="511"/>
      <c r="J75" s="511"/>
      <c r="K75" s="511"/>
      <c r="L75" s="400"/>
    </row>
    <row r="76" spans="1:12">
      <c r="B76" s="512"/>
      <c r="C76" s="512"/>
      <c r="D76" s="512"/>
      <c r="E76" s="512"/>
      <c r="F76" s="512"/>
      <c r="G76" s="512"/>
      <c r="H76" s="512"/>
      <c r="I76" s="512"/>
      <c r="J76" s="512"/>
      <c r="K76" s="512"/>
      <c r="L76" s="400"/>
    </row>
    <row r="77" spans="1:12">
      <c r="A77" s="756"/>
      <c r="B77" s="75" t="s">
        <v>746</v>
      </c>
      <c r="C77" s="400" t="s">
        <v>20</v>
      </c>
      <c r="D77" s="454">
        <v>23.981878253926013</v>
      </c>
      <c r="E77" s="454">
        <v>26.044378107949786</v>
      </c>
      <c r="F77" s="454">
        <v>29.82327800647117</v>
      </c>
      <c r="G77" s="454">
        <v>34.779166788561696</v>
      </c>
      <c r="H77" s="454">
        <v>38.507849405567022</v>
      </c>
      <c r="I77" s="512"/>
      <c r="J77" s="513"/>
      <c r="L77" s="400"/>
    </row>
    <row r="78" spans="1:12">
      <c r="B78" s="75"/>
      <c r="C78" s="400"/>
      <c r="D78" s="514"/>
      <c r="E78" s="514"/>
      <c r="F78" s="514"/>
      <c r="G78" s="514"/>
      <c r="H78" s="514"/>
      <c r="I78" s="512"/>
      <c r="J78" s="500"/>
      <c r="L78" s="400"/>
    </row>
    <row r="79" spans="1:12">
      <c r="B79" s="75"/>
      <c r="C79" s="400"/>
      <c r="D79" s="514"/>
      <c r="E79" s="515"/>
      <c r="F79" s="515"/>
      <c r="G79" s="515"/>
      <c r="H79" s="515"/>
      <c r="I79" s="500"/>
      <c r="J79" s="500"/>
      <c r="L79" s="400"/>
    </row>
    <row r="80" spans="1:12">
      <c r="B80" s="516" t="s">
        <v>747</v>
      </c>
      <c r="C80" s="510"/>
      <c r="D80" s="510"/>
      <c r="E80" s="510"/>
      <c r="F80" s="510"/>
      <c r="G80" s="510"/>
      <c r="H80" s="510"/>
      <c r="I80" s="510"/>
      <c r="J80" s="510"/>
      <c r="K80" s="510"/>
    </row>
    <row r="81" spans="2:11">
      <c r="B81" s="507" t="s">
        <v>748</v>
      </c>
      <c r="C81" s="508"/>
      <c r="D81" s="508"/>
      <c r="E81" s="508"/>
      <c r="F81" s="508"/>
      <c r="G81" s="508"/>
      <c r="H81" s="508"/>
      <c r="I81" s="508"/>
      <c r="J81" s="508"/>
      <c r="K81" s="508"/>
    </row>
    <row r="82" spans="2:11" ht="24.75" customHeight="1">
      <c r="B82" s="490" t="s">
        <v>749</v>
      </c>
      <c r="C82" s="400"/>
      <c r="D82" s="400"/>
      <c r="E82" s="400"/>
      <c r="F82" s="400"/>
      <c r="G82" s="400"/>
      <c r="H82" s="400"/>
      <c r="I82" s="400"/>
      <c r="J82" s="400"/>
      <c r="K82" s="400"/>
    </row>
    <row r="83" spans="2:11">
      <c r="B83" s="75" t="s">
        <v>750</v>
      </c>
      <c r="C83" s="400" t="s">
        <v>20</v>
      </c>
      <c r="D83" s="26">
        <v>52.482948336687343</v>
      </c>
      <c r="E83" s="26">
        <v>27.685845419846743</v>
      </c>
      <c r="F83" s="26">
        <v>37.754455048099338</v>
      </c>
      <c r="G83" s="26">
        <v>7.6430952092411246</v>
      </c>
      <c r="H83" s="26">
        <v>-1.758295761483879</v>
      </c>
      <c r="I83" s="521">
        <v>117.92324880463343</v>
      </c>
      <c r="J83" s="522">
        <v>123.80804825239068</v>
      </c>
      <c r="K83" s="400"/>
    </row>
    <row r="84" spans="2:11">
      <c r="B84" s="75"/>
      <c r="K84" s="400"/>
    </row>
    <row r="85" spans="2:11">
      <c r="B85" s="75" t="s">
        <v>751</v>
      </c>
      <c r="C85" s="400" t="s">
        <v>20</v>
      </c>
      <c r="D85" s="26">
        <v>54.719057471537916</v>
      </c>
      <c r="E85" s="26">
        <v>27.865664582279141</v>
      </c>
      <c r="F85" s="26">
        <v>38.076880779994973</v>
      </c>
      <c r="G85" s="26">
        <v>7.6430952092411246</v>
      </c>
      <c r="H85" s="26">
        <v>-1.758295761483879</v>
      </c>
      <c r="I85" s="521">
        <v>120.66160283381203</v>
      </c>
      <c r="J85" s="522">
        <v>126.54640228156927</v>
      </c>
      <c r="K85" s="400"/>
    </row>
    <row r="86" spans="2:11">
      <c r="B86" s="75"/>
      <c r="K86" s="400"/>
    </row>
    <row r="87" spans="2:11">
      <c r="B87" s="75" t="s">
        <v>752</v>
      </c>
      <c r="C87" s="400" t="s">
        <v>20</v>
      </c>
      <c r="D87" s="26">
        <v>-2.2361091348505724</v>
      </c>
      <c r="E87" s="26">
        <v>-0.17981916243239837</v>
      </c>
      <c r="F87" s="26">
        <v>-0.32242573189563473</v>
      </c>
      <c r="G87" s="26">
        <v>0</v>
      </c>
      <c r="H87" s="26">
        <v>0</v>
      </c>
      <c r="I87" s="521">
        <v>-2.7383540291786055</v>
      </c>
      <c r="J87" s="522">
        <v>-2.7383540291786055</v>
      </c>
      <c r="K87" s="400"/>
    </row>
    <row r="88" spans="2:11">
      <c r="K88" s="400"/>
    </row>
    <row r="89" spans="2:11">
      <c r="K89" s="400"/>
    </row>
    <row r="90" spans="2:11">
      <c r="K90" s="400"/>
    </row>
    <row r="91" spans="2:11">
      <c r="K91" s="400"/>
    </row>
    <row r="92" spans="2:11"/>
    <row r="93" spans="2:11"/>
    <row r="94" spans="2:11"/>
    <row r="95" spans="2:11"/>
    <row r="96" spans="2:11"/>
    <row r="97"/>
    <row r="98"/>
    <row r="99"/>
    <row r="100"/>
  </sheetData>
  <sheetProtection insertRows="0" sort="0" autoFilter="0" pivotTables="0"/>
  <conditionalFormatting sqref="D48">
    <cfRule type="expression" dxfId="31" priority="5">
      <formula>D$5="Forecast"</formula>
    </cfRule>
    <cfRule type="expression" dxfId="30" priority="6">
      <formula>C$12="N/A"</formula>
    </cfRule>
  </conditionalFormatting>
  <conditionalFormatting sqref="D30:H30">
    <cfRule type="expression" dxfId="29"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Header>&amp;C&amp;G</oddHeader>
    <oddFooter>&amp;C_x000D_&amp;1#&amp;"Calibri"&amp;10&amp;K000000 OFFICIAL-InternalOnly</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activeCell="K35" sqref="K35"/>
    </sheetView>
  </sheetViews>
  <sheetFormatPr defaultColWidth="0" defaultRowHeight="13.5" zeroHeight="1"/>
  <cols>
    <col min="1" max="1" width="8.3828125" style="99" customWidth="1"/>
    <col min="2" max="2" width="85.765625" style="99" bestFit="1" customWidth="1"/>
    <col min="3" max="3" width="14.15234375" style="99" customWidth="1"/>
    <col min="4" max="8" width="11.15234375" style="99" customWidth="1"/>
    <col min="9" max="9" width="5" style="99" customWidth="1"/>
    <col min="10" max="10" width="12.84375" style="99" customWidth="1"/>
    <col min="11" max="23" width="9.23046875" style="99" customWidth="1"/>
    <col min="24" max="16384" width="9" style="99" hidden="1"/>
  </cols>
  <sheetData>
    <row r="1" spans="1:23" ht="20">
      <c r="A1" s="743" t="s">
        <v>268</v>
      </c>
      <c r="B1" s="780"/>
      <c r="C1" s="775"/>
      <c r="D1" s="775"/>
      <c r="E1" s="775"/>
      <c r="F1" s="775"/>
      <c r="G1" s="775"/>
      <c r="H1" s="775"/>
      <c r="I1" s="389"/>
    </row>
    <row r="2" spans="1:23" ht="20">
      <c r="A2" s="744" t="str">
        <f>Licensee</f>
        <v>SSEH</v>
      </c>
      <c r="B2" s="277"/>
      <c r="C2" s="278"/>
      <c r="D2" s="278"/>
      <c r="E2" s="278"/>
      <c r="F2" s="278"/>
      <c r="G2" s="278"/>
      <c r="H2" s="278"/>
      <c r="I2" s="280"/>
    </row>
    <row r="3" spans="1:23" ht="20">
      <c r="A3" s="747">
        <f>Reporting_Year</f>
        <v>2026</v>
      </c>
      <c r="B3" s="748" t="s">
        <v>1003</v>
      </c>
      <c r="C3" s="281"/>
      <c r="D3" s="281"/>
      <c r="E3" s="281"/>
      <c r="F3" s="281"/>
      <c r="G3" s="281"/>
      <c r="H3" s="281"/>
      <c r="I3" s="283"/>
    </row>
    <row r="4" spans="1:23" ht="12.75" customHeight="1">
      <c r="A4" s="483"/>
      <c r="B4" s="483"/>
      <c r="C4" s="483"/>
      <c r="D4" s="483"/>
      <c r="E4" s="483"/>
      <c r="F4" s="483"/>
      <c r="G4" s="483"/>
      <c r="H4" s="483"/>
      <c r="I4" s="484"/>
    </row>
    <row r="5" spans="1:23">
      <c r="A5" s="285"/>
      <c r="B5" s="412"/>
      <c r="C5" s="412"/>
      <c r="D5" s="284" t="s">
        <v>1012</v>
      </c>
      <c r="E5" s="284" t="s">
        <v>1012</v>
      </c>
      <c r="F5" s="284" t="s">
        <v>1012</v>
      </c>
      <c r="G5" s="284" t="s">
        <v>1013</v>
      </c>
      <c r="H5" s="284" t="s">
        <v>1013</v>
      </c>
      <c r="I5" s="285"/>
      <c r="J5" s="285"/>
      <c r="K5" s="285"/>
      <c r="L5" s="285"/>
      <c r="M5" s="285"/>
      <c r="N5" s="285"/>
      <c r="O5" s="285"/>
      <c r="P5" s="285"/>
      <c r="Q5" s="285"/>
      <c r="R5" s="285"/>
      <c r="S5" s="285"/>
      <c r="T5" s="285"/>
      <c r="U5" s="285"/>
      <c r="V5" s="285"/>
      <c r="W5" s="285"/>
    </row>
    <row r="6" spans="1:23">
      <c r="A6" s="285"/>
      <c r="B6" s="285"/>
      <c r="C6" s="285"/>
      <c r="D6" s="390">
        <v>2024</v>
      </c>
      <c r="E6" s="391">
        <v>2025</v>
      </c>
      <c r="F6" s="391">
        <v>2026</v>
      </c>
      <c r="G6" s="391">
        <v>2027</v>
      </c>
      <c r="H6" s="391">
        <v>2028</v>
      </c>
      <c r="I6" s="285"/>
      <c r="J6" s="285"/>
      <c r="K6" s="285"/>
      <c r="L6" s="285"/>
      <c r="M6" s="285"/>
      <c r="N6" s="285"/>
      <c r="O6" s="285"/>
      <c r="P6" s="285"/>
      <c r="Q6" s="285"/>
      <c r="R6" s="285"/>
      <c r="S6" s="285"/>
      <c r="T6" s="285"/>
      <c r="U6" s="285"/>
      <c r="V6" s="285"/>
      <c r="W6" s="285"/>
    </row>
    <row r="7" spans="1:23">
      <c r="A7" s="285"/>
      <c r="B7" s="285"/>
      <c r="C7" s="285"/>
      <c r="D7" s="390" t="s">
        <v>1006</v>
      </c>
      <c r="E7" s="390" t="s">
        <v>1007</v>
      </c>
      <c r="F7" s="390" t="s">
        <v>1008</v>
      </c>
      <c r="G7" s="390" t="s">
        <v>1009</v>
      </c>
      <c r="H7" s="488" t="s">
        <v>1010</v>
      </c>
      <c r="I7" s="285"/>
      <c r="J7" s="285"/>
      <c r="K7" s="285"/>
      <c r="L7" s="285"/>
      <c r="M7" s="285"/>
      <c r="N7" s="285"/>
      <c r="O7" s="285"/>
      <c r="P7" s="285"/>
      <c r="Q7" s="285"/>
      <c r="R7" s="285"/>
      <c r="S7" s="285"/>
      <c r="T7" s="285"/>
      <c r="U7" s="285"/>
      <c r="V7" s="285"/>
      <c r="W7" s="285"/>
    </row>
    <row r="8" spans="1:23">
      <c r="A8" s="285"/>
      <c r="B8" s="285"/>
      <c r="C8" s="285"/>
      <c r="D8" s="285"/>
      <c r="E8" s="285"/>
      <c r="F8" s="285"/>
      <c r="G8" s="285"/>
      <c r="H8" s="285"/>
      <c r="I8" s="285"/>
      <c r="J8" s="285"/>
      <c r="K8" s="285"/>
      <c r="L8" s="285"/>
      <c r="M8" s="285"/>
      <c r="N8" s="285"/>
      <c r="O8" s="285"/>
      <c r="P8" s="285"/>
      <c r="Q8" s="285"/>
      <c r="R8" s="285"/>
      <c r="S8" s="285"/>
      <c r="T8" s="285"/>
      <c r="U8" s="285"/>
      <c r="V8" s="285"/>
      <c r="W8" s="285"/>
    </row>
    <row r="9" spans="1:23">
      <c r="A9" s="285"/>
      <c r="B9" s="75" t="s">
        <v>768</v>
      </c>
      <c r="C9" s="29" t="s">
        <v>575</v>
      </c>
      <c r="D9" s="525">
        <v>-17.577438430000001</v>
      </c>
      <c r="E9" s="532">
        <v>-19.160770769999999</v>
      </c>
      <c r="F9" s="532">
        <v>-19.531359999999999</v>
      </c>
      <c r="G9" s="532">
        <v>-15.92940299</v>
      </c>
      <c r="H9" s="532">
        <v>0</v>
      </c>
      <c r="I9" s="285"/>
      <c r="J9" s="285"/>
      <c r="K9" s="285"/>
      <c r="L9" s="285"/>
      <c r="M9" s="285"/>
      <c r="N9" s="285"/>
      <c r="O9" s="285"/>
      <c r="P9" s="285"/>
      <c r="Q9" s="285"/>
      <c r="R9" s="285"/>
      <c r="S9" s="285"/>
      <c r="T9" s="285"/>
      <c r="U9" s="285"/>
      <c r="V9" s="285"/>
      <c r="W9" s="285"/>
    </row>
    <row r="10" spans="1:23">
      <c r="A10" s="285"/>
      <c r="B10" s="75"/>
      <c r="C10" s="285"/>
      <c r="D10" s="285"/>
      <c r="E10" s="285"/>
      <c r="F10" s="285"/>
      <c r="G10" s="285"/>
      <c r="H10" s="285"/>
      <c r="I10" s="285"/>
      <c r="J10" s="285"/>
      <c r="K10" s="285"/>
      <c r="L10" s="285"/>
      <c r="M10" s="285"/>
      <c r="N10" s="285"/>
      <c r="O10" s="285"/>
      <c r="P10" s="285"/>
      <c r="Q10" s="285"/>
      <c r="R10" s="285"/>
      <c r="S10" s="285"/>
      <c r="T10" s="285"/>
      <c r="U10" s="285"/>
      <c r="V10" s="285"/>
      <c r="W10" s="285"/>
    </row>
    <row r="11" spans="1:23">
      <c r="B11" s="75" t="s">
        <v>769</v>
      </c>
      <c r="C11" s="29" t="s">
        <v>575</v>
      </c>
      <c r="D11" s="533">
        <v>-19.160770769999999</v>
      </c>
      <c r="E11" s="533">
        <v>-19.531359999999999</v>
      </c>
      <c r="F11" s="533">
        <v>-15.92940299</v>
      </c>
      <c r="G11" s="533">
        <v>0</v>
      </c>
      <c r="H11" s="533">
        <v>0</v>
      </c>
    </row>
    <row r="12" spans="1:23">
      <c r="B12" s="293" t="s">
        <v>801</v>
      </c>
      <c r="C12" s="29" t="s">
        <v>575</v>
      </c>
      <c r="D12" s="534">
        <v>0</v>
      </c>
      <c r="E12" s="534">
        <v>0</v>
      </c>
      <c r="F12" s="534">
        <v>0</v>
      </c>
      <c r="G12" s="534">
        <v>0</v>
      </c>
      <c r="H12" s="534">
        <v>0</v>
      </c>
    </row>
    <row r="13" spans="1:23">
      <c r="B13" s="293" t="s">
        <v>802</v>
      </c>
      <c r="C13" s="29" t="s">
        <v>575</v>
      </c>
      <c r="D13" s="534">
        <v>188.90554722638683</v>
      </c>
      <c r="E13" s="534">
        <v>195.75212393803099</v>
      </c>
      <c r="F13" s="534">
        <v>204.60845077461269</v>
      </c>
      <c r="G13" s="534">
        <v>213.25586623147095</v>
      </c>
      <c r="H13" s="534">
        <v>219.32641533135151</v>
      </c>
    </row>
    <row r="14" spans="1:23">
      <c r="B14" s="293" t="s">
        <v>803</v>
      </c>
      <c r="C14" s="29" t="s">
        <v>575</v>
      </c>
      <c r="D14" s="534">
        <v>0</v>
      </c>
      <c r="E14" s="534">
        <v>0</v>
      </c>
      <c r="F14" s="534">
        <v>0</v>
      </c>
      <c r="G14" s="534">
        <v>0</v>
      </c>
      <c r="H14" s="534">
        <v>0</v>
      </c>
    </row>
    <row r="15" spans="1:23">
      <c r="B15" s="293" t="s">
        <v>804</v>
      </c>
      <c r="C15" s="29" t="s">
        <v>575</v>
      </c>
      <c r="D15" s="534">
        <v>0</v>
      </c>
      <c r="E15" s="534">
        <v>0</v>
      </c>
      <c r="F15" s="534">
        <v>0</v>
      </c>
      <c r="G15" s="534">
        <v>0</v>
      </c>
      <c r="H15" s="534">
        <v>0</v>
      </c>
    </row>
    <row r="16" spans="1:23">
      <c r="B16" s="293" t="s">
        <v>805</v>
      </c>
      <c r="C16" s="29" t="s">
        <v>575</v>
      </c>
      <c r="D16" s="534">
        <v>650</v>
      </c>
      <c r="E16" s="534">
        <v>650</v>
      </c>
      <c r="F16" s="534">
        <v>1300</v>
      </c>
      <c r="G16" s="534">
        <v>1300</v>
      </c>
      <c r="H16" s="534">
        <v>1300</v>
      </c>
    </row>
    <row r="17" spans="2:10">
      <c r="B17" s="293" t="s">
        <v>806</v>
      </c>
      <c r="C17" s="29" t="s">
        <v>575</v>
      </c>
      <c r="D17" s="534">
        <v>0</v>
      </c>
      <c r="E17" s="534">
        <v>0</v>
      </c>
      <c r="F17" s="534">
        <v>0</v>
      </c>
      <c r="G17" s="534">
        <v>0</v>
      </c>
      <c r="H17" s="534">
        <v>0</v>
      </c>
    </row>
    <row r="18" spans="2:10">
      <c r="B18" s="293" t="s">
        <v>807</v>
      </c>
      <c r="C18" s="29" t="s">
        <v>575</v>
      </c>
      <c r="D18" s="534">
        <v>0</v>
      </c>
      <c r="E18" s="534">
        <v>0</v>
      </c>
      <c r="F18" s="534">
        <v>0</v>
      </c>
      <c r="G18" s="534">
        <v>0</v>
      </c>
      <c r="H18" s="534">
        <v>0</v>
      </c>
    </row>
    <row r="19" spans="2:10">
      <c r="B19" s="293" t="s">
        <v>808</v>
      </c>
      <c r="C19" s="29" t="s">
        <v>575</v>
      </c>
      <c r="D19" s="534">
        <v>0</v>
      </c>
      <c r="E19" s="534">
        <v>0</v>
      </c>
      <c r="F19" s="534">
        <v>0</v>
      </c>
      <c r="G19" s="534">
        <v>0</v>
      </c>
      <c r="H19" s="534">
        <v>0</v>
      </c>
    </row>
    <row r="20" spans="2:10">
      <c r="B20" s="293" t="s">
        <v>216</v>
      </c>
      <c r="C20" s="29" t="s">
        <v>575</v>
      </c>
      <c r="D20" s="534">
        <v>4.763303933211545</v>
      </c>
      <c r="E20" s="534">
        <v>4.763303933211545</v>
      </c>
      <c r="F20" s="534">
        <v>4.763303933211545</v>
      </c>
      <c r="G20" s="534">
        <v>4.763303933211545</v>
      </c>
      <c r="H20" s="534">
        <v>4.763303933211545</v>
      </c>
    </row>
    <row r="21" spans="2:10">
      <c r="B21" s="364" t="s">
        <v>770</v>
      </c>
      <c r="C21" s="39" t="s">
        <v>575</v>
      </c>
      <c r="D21" s="535">
        <v>824.50808038959838</v>
      </c>
      <c r="E21" s="535">
        <v>830.98406787124259</v>
      </c>
      <c r="F21" s="535">
        <v>1493.4423517178243</v>
      </c>
      <c r="G21" s="535">
        <v>1518.0191701646825</v>
      </c>
      <c r="H21" s="535">
        <v>1524.089719264563</v>
      </c>
      <c r="I21" s="285"/>
      <c r="J21" s="526"/>
    </row>
    <row r="22" spans="2:10">
      <c r="B22" s="364"/>
      <c r="C22" s="29"/>
      <c r="D22" s="40"/>
      <c r="E22" s="40"/>
      <c r="F22" s="40"/>
      <c r="G22" s="40"/>
      <c r="H22" s="40"/>
      <c r="I22" s="285"/>
      <c r="J22" s="285"/>
    </row>
    <row r="23" spans="2:10">
      <c r="B23" s="364" t="s">
        <v>771</v>
      </c>
      <c r="C23" s="490"/>
      <c r="D23" s="527"/>
      <c r="E23" s="527"/>
      <c r="F23" s="527"/>
      <c r="G23" s="527"/>
      <c r="H23" s="527"/>
      <c r="I23" s="285"/>
      <c r="J23" s="285"/>
    </row>
    <row r="24" spans="2:10">
      <c r="B24" s="492" t="s">
        <v>809</v>
      </c>
      <c r="C24" s="29" t="s">
        <v>575</v>
      </c>
      <c r="D24" s="536">
        <v>0</v>
      </c>
      <c r="E24" s="536">
        <v>0</v>
      </c>
      <c r="F24" s="536">
        <v>0</v>
      </c>
      <c r="G24" s="536">
        <v>0</v>
      </c>
      <c r="H24" s="536">
        <v>0</v>
      </c>
      <c r="J24" s="285"/>
    </row>
    <row r="25" spans="2:10">
      <c r="B25" s="492" t="s">
        <v>810</v>
      </c>
      <c r="C25" s="29" t="s">
        <v>575</v>
      </c>
      <c r="D25" s="536">
        <v>0</v>
      </c>
      <c r="E25" s="536">
        <v>0</v>
      </c>
      <c r="F25" s="536">
        <v>0</v>
      </c>
      <c r="G25" s="536">
        <v>0</v>
      </c>
      <c r="H25" s="536">
        <v>0</v>
      </c>
      <c r="J25" s="285"/>
    </row>
    <row r="26" spans="2:10">
      <c r="B26" s="492" t="s">
        <v>811</v>
      </c>
      <c r="C26" s="29" t="s">
        <v>575</v>
      </c>
      <c r="D26" s="536">
        <v>0</v>
      </c>
      <c r="E26" s="536">
        <v>0</v>
      </c>
      <c r="F26" s="536">
        <v>0</v>
      </c>
      <c r="G26" s="536">
        <v>0</v>
      </c>
      <c r="H26" s="536">
        <v>0</v>
      </c>
      <c r="J26" s="285"/>
    </row>
    <row r="27" spans="2:10">
      <c r="B27" s="492" t="s">
        <v>812</v>
      </c>
      <c r="C27" s="29" t="s">
        <v>575</v>
      </c>
      <c r="D27" s="536">
        <v>0</v>
      </c>
      <c r="E27" s="536">
        <v>0</v>
      </c>
      <c r="F27" s="536">
        <v>0</v>
      </c>
      <c r="G27" s="536">
        <v>0</v>
      </c>
      <c r="H27" s="536">
        <v>0</v>
      </c>
      <c r="J27" s="285"/>
    </row>
    <row r="28" spans="2:10">
      <c r="B28" s="492" t="s">
        <v>813</v>
      </c>
      <c r="C28" s="29" t="s">
        <v>575</v>
      </c>
      <c r="D28" s="536">
        <v>0</v>
      </c>
      <c r="E28" s="536">
        <v>0</v>
      </c>
      <c r="F28" s="536">
        <v>0</v>
      </c>
      <c r="G28" s="536">
        <v>0</v>
      </c>
      <c r="H28" s="536">
        <v>0</v>
      </c>
      <c r="J28" s="285"/>
    </row>
    <row r="29" spans="2:10">
      <c r="B29" s="492" t="s">
        <v>979</v>
      </c>
      <c r="C29" s="29" t="s">
        <v>575</v>
      </c>
      <c r="D29" s="536">
        <v>0.2</v>
      </c>
      <c r="E29" s="536">
        <v>0</v>
      </c>
      <c r="F29" s="536">
        <v>0</v>
      </c>
      <c r="G29" s="536">
        <v>0</v>
      </c>
      <c r="H29" s="536">
        <v>0</v>
      </c>
      <c r="J29" s="285"/>
    </row>
    <row r="30" spans="2:10" ht="12.75" customHeight="1">
      <c r="B30" s="492" t="s">
        <v>951</v>
      </c>
      <c r="C30" s="29" t="s">
        <v>575</v>
      </c>
      <c r="D30" s="536">
        <v>155.94218484000004</v>
      </c>
      <c r="E30" s="536">
        <v>240.036047</v>
      </c>
      <c r="F30" s="536">
        <v>28.021804500000048</v>
      </c>
      <c r="G30" s="536">
        <v>0</v>
      </c>
      <c r="H30" s="536">
        <v>0</v>
      </c>
      <c r="J30" s="285"/>
    </row>
    <row r="31" spans="2:10">
      <c r="B31" s="492" t="s">
        <v>952</v>
      </c>
      <c r="C31" s="29" t="s">
        <v>575</v>
      </c>
      <c r="D31" s="536">
        <v>-6.8260562000000071</v>
      </c>
      <c r="E31" s="536">
        <v>-1.899343</v>
      </c>
      <c r="F31" s="536">
        <v>-19.834643760000002</v>
      </c>
      <c r="G31" s="536">
        <v>0</v>
      </c>
      <c r="H31" s="536">
        <v>0</v>
      </c>
      <c r="J31" s="285"/>
    </row>
    <row r="32" spans="2:10">
      <c r="B32" s="492" t="s">
        <v>799</v>
      </c>
      <c r="C32" s="29" t="s">
        <v>575</v>
      </c>
      <c r="D32" s="536">
        <v>0</v>
      </c>
      <c r="E32" s="536">
        <v>0</v>
      </c>
      <c r="F32" s="536">
        <v>0</v>
      </c>
      <c r="G32" s="536">
        <v>0</v>
      </c>
      <c r="H32" s="536">
        <v>0</v>
      </c>
      <c r="J32" s="285"/>
    </row>
    <row r="33" spans="2:13">
      <c r="B33" s="492" t="s">
        <v>800</v>
      </c>
      <c r="C33" s="29" t="s">
        <v>575</v>
      </c>
      <c r="D33" s="536">
        <v>0</v>
      </c>
      <c r="E33" s="536">
        <v>0</v>
      </c>
      <c r="F33" s="536">
        <v>0</v>
      </c>
      <c r="G33" s="536">
        <v>0</v>
      </c>
      <c r="H33" s="536">
        <v>0</v>
      </c>
      <c r="J33" s="285"/>
    </row>
    <row r="34" spans="2:13">
      <c r="B34" s="492" t="s">
        <v>783</v>
      </c>
      <c r="C34" s="29" t="s">
        <v>575</v>
      </c>
      <c r="D34" s="536">
        <v>0</v>
      </c>
      <c r="E34" s="536">
        <v>0</v>
      </c>
      <c r="F34" s="536">
        <v>0</v>
      </c>
      <c r="G34" s="536">
        <v>0</v>
      </c>
      <c r="H34" s="536">
        <v>0</v>
      </c>
      <c r="J34" s="285"/>
    </row>
    <row r="35" spans="2:13">
      <c r="B35" s="492" t="s">
        <v>784</v>
      </c>
      <c r="C35" s="29" t="s">
        <v>575</v>
      </c>
      <c r="D35" s="536">
        <v>0</v>
      </c>
      <c r="E35" s="536">
        <v>0</v>
      </c>
      <c r="F35" s="536">
        <v>0</v>
      </c>
      <c r="G35" s="536">
        <v>0</v>
      </c>
      <c r="H35" s="536">
        <v>0</v>
      </c>
      <c r="J35" s="285"/>
      <c r="K35" s="528"/>
    </row>
    <row r="36" spans="2:13">
      <c r="B36" s="492" t="s">
        <v>785</v>
      </c>
      <c r="C36" s="29" t="s">
        <v>575</v>
      </c>
      <c r="D36" s="536">
        <v>0</v>
      </c>
      <c r="E36" s="536">
        <v>0</v>
      </c>
      <c r="F36" s="536">
        <v>0</v>
      </c>
      <c r="G36" s="536">
        <v>0</v>
      </c>
      <c r="H36" s="536">
        <v>0</v>
      </c>
    </row>
    <row r="37" spans="2:13">
      <c r="B37" s="492" t="s">
        <v>786</v>
      </c>
      <c r="C37" s="29" t="s">
        <v>575</v>
      </c>
      <c r="D37" s="536">
        <v>0</v>
      </c>
      <c r="E37" s="536">
        <v>0</v>
      </c>
      <c r="F37" s="536">
        <v>0</v>
      </c>
      <c r="G37" s="536">
        <v>0</v>
      </c>
      <c r="H37" s="536">
        <v>0</v>
      </c>
    </row>
    <row r="38" spans="2:13">
      <c r="B38" s="492" t="s">
        <v>787</v>
      </c>
      <c r="C38" s="29" t="s">
        <v>575</v>
      </c>
      <c r="D38" s="536">
        <v>0</v>
      </c>
      <c r="E38" s="536">
        <v>0</v>
      </c>
      <c r="F38" s="536">
        <v>0</v>
      </c>
      <c r="G38" s="536">
        <v>0</v>
      </c>
      <c r="H38" s="536">
        <v>0</v>
      </c>
    </row>
    <row r="39" spans="2:13">
      <c r="B39" s="492" t="s">
        <v>814</v>
      </c>
      <c r="C39" s="29" t="s">
        <v>575</v>
      </c>
      <c r="D39" s="536">
        <v>0</v>
      </c>
      <c r="E39" s="536">
        <v>0</v>
      </c>
      <c r="F39" s="536">
        <v>0</v>
      </c>
      <c r="G39" s="536">
        <v>0</v>
      </c>
      <c r="H39" s="536">
        <v>0</v>
      </c>
    </row>
    <row r="40" spans="2:13">
      <c r="B40" s="493" t="s">
        <v>772</v>
      </c>
      <c r="C40" s="29" t="s">
        <v>575</v>
      </c>
      <c r="D40" s="73">
        <v>973.82420902959848</v>
      </c>
      <c r="E40" s="73">
        <v>1069.1207718712426</v>
      </c>
      <c r="F40" s="73">
        <v>1501.6295124578244</v>
      </c>
      <c r="G40" s="73">
        <v>1518.0191701646825</v>
      </c>
      <c r="H40" s="73">
        <v>1524.089719264563</v>
      </c>
    </row>
    <row r="41" spans="2:13">
      <c r="B41" s="494" t="s">
        <v>773</v>
      </c>
      <c r="C41" s="29" t="s">
        <v>575</v>
      </c>
      <c r="D41" s="352"/>
      <c r="E41" s="529"/>
      <c r="F41" s="529"/>
      <c r="G41" s="786">
        <v>171.07211575687961</v>
      </c>
      <c r="H41" s="786">
        <v>390.91149903115388</v>
      </c>
      <c r="K41" s="782"/>
      <c r="L41" s="782"/>
      <c r="M41" s="782"/>
    </row>
    <row r="42" spans="2:13">
      <c r="B42" s="493" t="s">
        <v>774</v>
      </c>
      <c r="C42" s="29" t="s">
        <v>575</v>
      </c>
      <c r="D42" s="18">
        <v>973.82420902959848</v>
      </c>
      <c r="E42" s="19">
        <v>1069.1207718712426</v>
      </c>
      <c r="F42" s="19">
        <v>1501.6295124578244</v>
      </c>
      <c r="G42" s="19">
        <v>1689.0912859215621</v>
      </c>
      <c r="H42" s="19">
        <v>1915.0012182957169</v>
      </c>
      <c r="K42" s="782"/>
      <c r="L42" s="782"/>
      <c r="M42" s="782"/>
    </row>
    <row r="43" spans="2:13">
      <c r="D43" s="518" t="s">
        <v>1004</v>
      </c>
      <c r="E43" s="518" t="s">
        <v>1004</v>
      </c>
      <c r="F43" s="518" t="s">
        <v>1004</v>
      </c>
      <c r="G43" s="518" t="s">
        <v>1004</v>
      </c>
      <c r="H43" s="518" t="s">
        <v>1004</v>
      </c>
      <c r="K43" s="782"/>
      <c r="L43" s="782"/>
      <c r="M43" s="782"/>
    </row>
    <row r="44" spans="2:13">
      <c r="K44" s="782"/>
      <c r="L44" s="782"/>
      <c r="M44" s="782"/>
    </row>
    <row r="45" spans="2:13">
      <c r="B45" s="530" t="s">
        <v>775</v>
      </c>
      <c r="C45" s="29" t="s">
        <v>575</v>
      </c>
      <c r="D45" s="529">
        <v>935.32230482094224</v>
      </c>
      <c r="E45" s="19">
        <v>973.82420902959848</v>
      </c>
      <c r="F45" s="19">
        <v>1069.1207718712426</v>
      </c>
      <c r="G45" s="19">
        <v>1501.6295124578244</v>
      </c>
      <c r="H45" s="19">
        <v>1689.0912859215621</v>
      </c>
      <c r="I45" s="119"/>
      <c r="K45" s="782"/>
      <c r="L45" s="782"/>
      <c r="M45" s="782"/>
    </row>
    <row r="46" spans="2:13">
      <c r="B46" s="530" t="s">
        <v>776</v>
      </c>
      <c r="C46" s="29" t="s">
        <v>575</v>
      </c>
      <c r="D46" s="538">
        <v>973.82420902959848</v>
      </c>
      <c r="E46" s="537">
        <v>1069.1207718712426</v>
      </c>
      <c r="F46" s="537">
        <v>1501.6295124578244</v>
      </c>
      <c r="G46" s="537">
        <v>1689.0912859215621</v>
      </c>
      <c r="H46" s="537">
        <v>1915.0012182957169</v>
      </c>
      <c r="I46" s="119"/>
      <c r="K46" s="782"/>
      <c r="L46" s="782"/>
      <c r="M46" s="782"/>
    </row>
    <row r="47" spans="2:13">
      <c r="D47" s="531"/>
      <c r="E47" s="531"/>
      <c r="F47" s="531"/>
      <c r="G47" s="531"/>
      <c r="H47" s="531"/>
    </row>
    <row r="48" spans="2:13">
      <c r="B48" s="364" t="s">
        <v>777</v>
      </c>
      <c r="D48" s="531"/>
      <c r="E48" s="531"/>
      <c r="F48" s="531"/>
      <c r="G48" s="531"/>
      <c r="H48" s="531"/>
    </row>
    <row r="49" spans="2:10">
      <c r="B49" s="492" t="s">
        <v>778</v>
      </c>
      <c r="C49" s="29" t="s">
        <v>575</v>
      </c>
      <c r="D49" s="529">
        <v>19.160770769999999</v>
      </c>
      <c r="E49" s="529">
        <v>19.531359999999999</v>
      </c>
      <c r="F49" s="529">
        <v>15.92940299</v>
      </c>
      <c r="G49" s="529"/>
      <c r="H49" s="529"/>
    </row>
    <row r="50" spans="2:10">
      <c r="B50" s="492" t="s">
        <v>779</v>
      </c>
      <c r="C50" s="29" t="s">
        <v>575</v>
      </c>
      <c r="D50" s="529">
        <v>-155.94218484000004</v>
      </c>
      <c r="E50" s="529">
        <v>-240.036047</v>
      </c>
      <c r="F50" s="529">
        <v>-28.021804500000048</v>
      </c>
      <c r="G50" s="529"/>
      <c r="H50" s="529"/>
    </row>
    <row r="51" spans="2:10">
      <c r="B51" s="492" t="s">
        <v>780</v>
      </c>
      <c r="C51" s="29" t="s">
        <v>575</v>
      </c>
      <c r="D51" s="529">
        <v>6.8260562000000071</v>
      </c>
      <c r="E51" s="529">
        <v>1.899343</v>
      </c>
      <c r="F51" s="529">
        <v>19.834643760000002</v>
      </c>
      <c r="G51" s="529"/>
      <c r="H51" s="529"/>
    </row>
    <row r="52" spans="2:10">
      <c r="B52" s="492" t="s">
        <v>781</v>
      </c>
      <c r="C52" s="29" t="s">
        <v>575</v>
      </c>
      <c r="D52" s="529"/>
      <c r="E52" s="529"/>
      <c r="F52" s="529"/>
      <c r="G52" s="529"/>
      <c r="H52" s="529"/>
    </row>
    <row r="53" spans="2:10">
      <c r="B53" s="492" t="s">
        <v>782</v>
      </c>
      <c r="C53" s="29" t="s">
        <v>575</v>
      </c>
      <c r="D53" s="529"/>
      <c r="E53" s="529"/>
      <c r="F53" s="529"/>
      <c r="G53" s="529"/>
      <c r="H53" s="529"/>
    </row>
    <row r="54" spans="2:10">
      <c r="B54" s="492" t="s">
        <v>783</v>
      </c>
      <c r="C54" s="29" t="s">
        <v>575</v>
      </c>
      <c r="D54" s="529"/>
      <c r="E54" s="529"/>
      <c r="F54" s="529"/>
      <c r="G54" s="529"/>
      <c r="H54" s="529"/>
    </row>
    <row r="55" spans="2:10">
      <c r="B55" s="492" t="s">
        <v>784</v>
      </c>
      <c r="C55" s="29" t="s">
        <v>575</v>
      </c>
      <c r="D55" s="529"/>
      <c r="E55" s="529"/>
      <c r="F55" s="529"/>
      <c r="G55" s="529"/>
      <c r="H55" s="529"/>
    </row>
    <row r="56" spans="2:10">
      <c r="B56" s="492" t="s">
        <v>785</v>
      </c>
      <c r="C56" s="29" t="s">
        <v>575</v>
      </c>
      <c r="D56" s="529"/>
      <c r="E56" s="529"/>
      <c r="F56" s="529"/>
      <c r="G56" s="529"/>
      <c r="H56" s="529"/>
    </row>
    <row r="57" spans="2:10">
      <c r="B57" s="492" t="s">
        <v>786</v>
      </c>
      <c r="C57" s="29" t="s">
        <v>575</v>
      </c>
      <c r="D57" s="529"/>
      <c r="E57" s="529"/>
      <c r="F57" s="529"/>
      <c r="G57" s="529"/>
      <c r="H57" s="529"/>
    </row>
    <row r="58" spans="2:10">
      <c r="B58" s="492" t="s">
        <v>787</v>
      </c>
      <c r="C58" s="29" t="s">
        <v>575</v>
      </c>
      <c r="D58" s="529"/>
      <c r="E58" s="529"/>
      <c r="F58" s="529"/>
      <c r="G58" s="529"/>
      <c r="H58" s="529"/>
    </row>
    <row r="59" spans="2:10">
      <c r="B59" s="492" t="s">
        <v>788</v>
      </c>
      <c r="C59" s="29" t="s">
        <v>575</v>
      </c>
      <c r="D59" s="18">
        <v>843.86885115959842</v>
      </c>
      <c r="E59" s="18">
        <v>850.51542787124254</v>
      </c>
      <c r="F59" s="18">
        <v>1509.3717547078243</v>
      </c>
      <c r="G59" s="18">
        <v>1689.0912859215621</v>
      </c>
      <c r="H59" s="18">
        <v>1915.0012182957169</v>
      </c>
    </row>
    <row r="60" spans="2:10">
      <c r="D60" s="783"/>
      <c r="E60" s="783"/>
      <c r="F60" s="783"/>
      <c r="G60" s="531"/>
      <c r="H60" s="531"/>
    </row>
    <row r="61" spans="2:10">
      <c r="B61" s="364" t="s">
        <v>789</v>
      </c>
      <c r="D61" s="788"/>
      <c r="E61" s="788"/>
      <c r="F61" s="792"/>
    </row>
    <row r="62" spans="2:10">
      <c r="B62" s="99" t="s">
        <v>790</v>
      </c>
      <c r="C62" s="119" t="s">
        <v>538</v>
      </c>
      <c r="D62" s="539">
        <v>0</v>
      </c>
      <c r="E62" s="539">
        <v>0</v>
      </c>
      <c r="F62" s="539">
        <v>0</v>
      </c>
      <c r="G62" s="539">
        <v>0</v>
      </c>
      <c r="H62" s="539">
        <v>0</v>
      </c>
    </row>
    <row r="63" spans="2:10">
      <c r="B63" s="99" t="s">
        <v>755</v>
      </c>
      <c r="C63" s="119" t="s">
        <v>538</v>
      </c>
      <c r="D63" s="540">
        <v>1</v>
      </c>
      <c r="E63" s="541">
        <v>1</v>
      </c>
      <c r="F63" s="541">
        <v>1</v>
      </c>
      <c r="G63" s="541">
        <v>1</v>
      </c>
      <c r="H63" s="541">
        <v>1</v>
      </c>
      <c r="J63" s="528"/>
    </row>
    <row r="64" spans="2:10">
      <c r="C64" s="119"/>
      <c r="D64" s="119"/>
      <c r="E64" s="119"/>
      <c r="F64" s="119"/>
      <c r="G64" s="119"/>
      <c r="H64" s="119"/>
      <c r="I64" s="119"/>
    </row>
    <row r="65" spans="2:8">
      <c r="B65" s="99" t="s">
        <v>791</v>
      </c>
      <c r="C65" s="29" t="s">
        <v>575</v>
      </c>
      <c r="D65" s="542">
        <v>954.57325692527036</v>
      </c>
      <c r="E65" s="543">
        <v>1021.4724904504205</v>
      </c>
      <c r="F65" s="543">
        <v>1285.3751421645334</v>
      </c>
      <c r="G65" s="543">
        <v>1595.3603991896932</v>
      </c>
      <c r="H65" s="543">
        <v>1802.0462521086395</v>
      </c>
    </row>
    <row r="66" spans="2:8">
      <c r="B66" s="99" t="s">
        <v>792</v>
      </c>
      <c r="C66" s="29" t="s">
        <v>575</v>
      </c>
      <c r="D66" s="544">
        <v>761.20379923738858</v>
      </c>
      <c r="E66" s="545">
        <v>867.48179785938305</v>
      </c>
      <c r="F66" s="545">
        <v>944.00724389340076</v>
      </c>
      <c r="G66" s="545">
        <v>1063.5735994597956</v>
      </c>
      <c r="H66" s="545">
        <v>1201.3641680724265</v>
      </c>
    </row>
    <row r="67" spans="2:8">
      <c r="B67" s="99" t="s">
        <v>793</v>
      </c>
      <c r="C67" s="29" t="s">
        <v>575</v>
      </c>
      <c r="D67" s="546">
        <v>1715.7770561626589</v>
      </c>
      <c r="E67" s="546">
        <v>1888.9542883098036</v>
      </c>
      <c r="F67" s="546">
        <v>2229.3823860579341</v>
      </c>
      <c r="G67" s="546">
        <v>2658.9339986494888</v>
      </c>
      <c r="H67" s="546">
        <v>3003.410420181066</v>
      </c>
    </row>
    <row r="68" spans="2:8">
      <c r="B68" s="99" t="s">
        <v>794</v>
      </c>
      <c r="C68" s="29" t="s">
        <v>538</v>
      </c>
      <c r="D68" s="547">
        <v>0.55635040315795836</v>
      </c>
      <c r="E68" s="548">
        <v>0.54076083088512028</v>
      </c>
      <c r="F68" s="548">
        <v>0.57656109162922708</v>
      </c>
      <c r="G68" s="548">
        <v>0.6</v>
      </c>
      <c r="H68" s="548">
        <v>0.6</v>
      </c>
    </row>
    <row r="69" spans="2:8">
      <c r="B69" s="99" t="s">
        <v>24</v>
      </c>
      <c r="C69" s="29" t="s">
        <v>538</v>
      </c>
      <c r="D69" s="549">
        <v>0.6</v>
      </c>
      <c r="E69" s="550">
        <v>0.6</v>
      </c>
      <c r="F69" s="550">
        <v>0.6</v>
      </c>
      <c r="G69" s="550">
        <v>0.6</v>
      </c>
      <c r="H69" s="550">
        <v>0.6</v>
      </c>
    </row>
    <row r="70" spans="2:8">
      <c r="B70" s="99" t="s">
        <v>795</v>
      </c>
      <c r="C70" s="29" t="s">
        <v>538</v>
      </c>
      <c r="D70" s="801">
        <v>-4.3649596842041616E-2</v>
      </c>
      <c r="E70" s="801">
        <v>-5.9239169114879697E-2</v>
      </c>
      <c r="F70" s="801">
        <v>-2.3438908370772893E-2</v>
      </c>
      <c r="G70" s="551">
        <v>0</v>
      </c>
      <c r="H70" s="551">
        <v>0</v>
      </c>
    </row>
    <row r="71" spans="2:8"/>
    <row r="72" spans="2:8">
      <c r="B72" s="99" t="s">
        <v>796</v>
      </c>
      <c r="C72" s="400" t="s">
        <v>20</v>
      </c>
      <c r="D72" s="552">
        <v>731.4872606939042</v>
      </c>
      <c r="E72" s="553">
        <v>754.75774627766145</v>
      </c>
      <c r="F72" s="553">
        <v>915.59860081858028</v>
      </c>
      <c r="G72" s="553">
        <v>1107.6167767057866</v>
      </c>
      <c r="H72" s="553">
        <v>1226.3646307505421</v>
      </c>
    </row>
    <row r="73" spans="2:8">
      <c r="B73" s="99" t="s">
        <v>797</v>
      </c>
      <c r="C73" s="400" t="s">
        <v>20</v>
      </c>
      <c r="D73" s="554">
        <v>583.30869620993428</v>
      </c>
      <c r="E73" s="555">
        <v>640.97527129735386</v>
      </c>
      <c r="F73" s="555">
        <v>672.43537183696662</v>
      </c>
      <c r="G73" s="555">
        <v>738.41118447052452</v>
      </c>
      <c r="H73" s="555">
        <v>817.57642050036156</v>
      </c>
    </row>
    <row r="74" spans="2:8">
      <c r="B74" s="99" t="s">
        <v>798</v>
      </c>
      <c r="C74" s="400" t="s">
        <v>20</v>
      </c>
      <c r="D74" s="546">
        <v>1314.7959569038385</v>
      </c>
      <c r="E74" s="546">
        <v>1395.7330175750153</v>
      </c>
      <c r="F74" s="546">
        <v>1588.0339726555469</v>
      </c>
      <c r="G74" s="546">
        <v>1846.0279611763112</v>
      </c>
      <c r="H74" s="546">
        <v>2043.9410512509037</v>
      </c>
    </row>
    <row r="75" spans="2:8">
      <c r="B75" s="99" t="s">
        <v>794</v>
      </c>
      <c r="C75" s="29" t="s">
        <v>538</v>
      </c>
      <c r="D75" s="547">
        <v>0.55635040315795836</v>
      </c>
      <c r="E75" s="548">
        <v>0.54076083088512028</v>
      </c>
      <c r="F75" s="548">
        <v>0.57656109162922708</v>
      </c>
      <c r="G75" s="548">
        <v>0.6</v>
      </c>
      <c r="H75" s="548">
        <v>0.6</v>
      </c>
    </row>
    <row r="76" spans="2:8">
      <c r="B76" s="99" t="s">
        <v>24</v>
      </c>
      <c r="C76" s="29" t="s">
        <v>538</v>
      </c>
      <c r="D76" s="549">
        <v>0.6</v>
      </c>
      <c r="E76" s="550">
        <v>0.6</v>
      </c>
      <c r="F76" s="550">
        <v>0.6</v>
      </c>
      <c r="G76" s="550">
        <v>0.6</v>
      </c>
      <c r="H76" s="550">
        <v>0.6</v>
      </c>
    </row>
    <row r="77" spans="2:8">
      <c r="B77" s="99" t="s">
        <v>795</v>
      </c>
      <c r="C77" s="29" t="s">
        <v>538</v>
      </c>
      <c r="D77" s="801">
        <v>-4.3649596842041616E-2</v>
      </c>
      <c r="E77" s="801">
        <v>-5.9239169114879697E-2</v>
      </c>
      <c r="F77" s="801">
        <v>-2.3438908370772893E-2</v>
      </c>
      <c r="G77" s="551">
        <v>0</v>
      </c>
      <c r="H77" s="551">
        <v>0</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8" priority="3">
      <formula>D$5="Forecast"</formula>
    </cfRule>
    <cfRule type="expression" dxfId="27" priority="4">
      <formula>C$12="N/A"</formula>
    </cfRule>
  </conditionalFormatting>
  <conditionalFormatting sqref="D41:F41">
    <cfRule type="expression" dxfId="26" priority="2">
      <formula>D$5="Actuals"</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activeCell="L30" sqref="L30"/>
    </sheetView>
  </sheetViews>
  <sheetFormatPr defaultColWidth="9" defaultRowHeight="13.5"/>
  <cols>
    <col min="1" max="1" width="8.3828125" style="99" customWidth="1"/>
    <col min="2" max="2" width="52.15234375" style="99" bestFit="1" customWidth="1"/>
    <col min="3" max="4" width="4.23046875" style="99" customWidth="1"/>
    <col min="5" max="5" width="14.15234375" style="119" customWidth="1"/>
    <col min="6" max="10" width="11.15234375" style="99" customWidth="1"/>
    <col min="11" max="11" width="5" style="99" customWidth="1"/>
    <col min="12" max="12" width="9.23046875" style="99" bestFit="1" customWidth="1"/>
    <col min="13" max="13" width="9" style="75"/>
    <col min="14" max="16384" width="9" style="99"/>
  </cols>
  <sheetData>
    <row r="1" spans="1:19" ht="20">
      <c r="A1" s="743" t="s">
        <v>815</v>
      </c>
      <c r="B1" s="780"/>
      <c r="C1" s="780"/>
      <c r="D1" s="780"/>
      <c r="E1" s="781"/>
      <c r="F1" s="775"/>
      <c r="G1" s="775"/>
      <c r="H1" s="775"/>
      <c r="I1" s="775"/>
      <c r="J1" s="775"/>
      <c r="K1" s="389"/>
    </row>
    <row r="2" spans="1:19" ht="20">
      <c r="A2" s="744" t="str">
        <f>Licensee</f>
        <v>SSEH</v>
      </c>
      <c r="B2" s="277"/>
      <c r="C2" s="277"/>
      <c r="D2" s="277"/>
      <c r="E2" s="556"/>
      <c r="F2" s="278"/>
      <c r="G2" s="278"/>
      <c r="H2" s="278"/>
      <c r="I2" s="278"/>
      <c r="J2" s="278"/>
      <c r="K2" s="280"/>
    </row>
    <row r="3" spans="1:19" ht="20">
      <c r="A3" s="745">
        <f>Reporting_Year</f>
        <v>2026</v>
      </c>
      <c r="B3" s="281"/>
      <c r="C3" s="281"/>
      <c r="D3" s="281"/>
      <c r="E3" s="281"/>
      <c r="F3" s="281"/>
      <c r="G3" s="281"/>
      <c r="H3" s="281"/>
      <c r="I3" s="281"/>
      <c r="J3" s="281"/>
      <c r="K3" s="283"/>
    </row>
    <row r="4" spans="1:19" s="285" customFormat="1" ht="12.75" customHeight="1">
      <c r="E4" s="399"/>
      <c r="M4" s="328"/>
    </row>
    <row r="5" spans="1:19" s="285" customFormat="1">
      <c r="B5" s="412"/>
      <c r="C5" s="412"/>
      <c r="D5" s="412"/>
      <c r="E5" s="399"/>
      <c r="F5" s="413" t="s">
        <v>1012</v>
      </c>
      <c r="G5" s="413" t="s">
        <v>1012</v>
      </c>
      <c r="H5" s="413" t="s">
        <v>1012</v>
      </c>
      <c r="I5" s="413" t="s">
        <v>1013</v>
      </c>
      <c r="J5" s="413" t="s">
        <v>1013</v>
      </c>
      <c r="M5" s="328"/>
    </row>
    <row r="6" spans="1:19" s="285" customFormat="1">
      <c r="E6" s="399"/>
      <c r="F6" s="390">
        <v>2024</v>
      </c>
      <c r="G6" s="391">
        <v>2025</v>
      </c>
      <c r="H6" s="391">
        <v>2026</v>
      </c>
      <c r="I6" s="391">
        <v>2027</v>
      </c>
      <c r="J6" s="391">
        <v>2028</v>
      </c>
      <c r="M6" s="328"/>
    </row>
    <row r="7" spans="1:19" s="285" customFormat="1">
      <c r="E7" s="399"/>
      <c r="F7" s="390" t="s">
        <v>1006</v>
      </c>
      <c r="G7" s="390" t="s">
        <v>1007</v>
      </c>
      <c r="H7" s="390" t="s">
        <v>1008</v>
      </c>
      <c r="I7" s="390" t="s">
        <v>1009</v>
      </c>
      <c r="J7" s="488" t="s">
        <v>1010</v>
      </c>
      <c r="M7" s="328"/>
    </row>
    <row r="8" spans="1:19" s="285" customFormat="1">
      <c r="E8" s="399"/>
      <c r="F8" s="399"/>
      <c r="G8" s="399"/>
      <c r="H8" s="399"/>
      <c r="I8" s="399"/>
      <c r="J8" s="399"/>
      <c r="K8" s="399"/>
      <c r="L8" s="399"/>
      <c r="M8" s="399"/>
      <c r="N8" s="399"/>
      <c r="O8" s="399"/>
      <c r="P8" s="399"/>
      <c r="Q8" s="399"/>
      <c r="R8" s="399"/>
      <c r="S8" s="399"/>
    </row>
    <row r="9" spans="1:19" s="285" customFormat="1">
      <c r="B9" s="557" t="s">
        <v>816</v>
      </c>
      <c r="C9" s="557"/>
      <c r="D9" s="557"/>
      <c r="L9" s="399"/>
      <c r="M9" s="328"/>
    </row>
    <row r="10" spans="1:19" s="285" customFormat="1">
      <c r="L10" s="399"/>
    </row>
    <row r="11" spans="1:19" s="285" customFormat="1">
      <c r="B11" s="558"/>
      <c r="C11" s="558"/>
      <c r="D11" s="558"/>
      <c r="E11" s="558"/>
      <c r="F11" s="558"/>
      <c r="G11" s="558"/>
      <c r="H11" s="558"/>
      <c r="I11" s="558"/>
      <c r="J11" s="558"/>
      <c r="K11" s="558"/>
      <c r="L11" s="399"/>
      <c r="M11" s="328"/>
    </row>
    <row r="12" spans="1:19" s="285" customFormat="1">
      <c r="B12" s="99" t="s">
        <v>817</v>
      </c>
      <c r="C12" s="99"/>
      <c r="D12" s="99"/>
      <c r="E12" s="559" t="s">
        <v>20</v>
      </c>
      <c r="F12" s="560">
        <v>1385.8551271116564</v>
      </c>
      <c r="G12" s="560">
        <v>1463.2552688849464</v>
      </c>
      <c r="H12" s="560">
        <v>1782.3017580182841</v>
      </c>
      <c r="I12" s="560">
        <v>1989.0258023664346</v>
      </c>
      <c r="J12" s="560">
        <v>2184.8019327261336</v>
      </c>
      <c r="L12" s="399"/>
      <c r="M12" s="328"/>
    </row>
    <row r="13" spans="1:19" s="285" customFormat="1">
      <c r="L13" s="399"/>
      <c r="M13" s="328"/>
    </row>
    <row r="14" spans="1:19" s="285" customFormat="1">
      <c r="B14" s="558"/>
      <c r="C14" s="558"/>
      <c r="D14" s="558"/>
      <c r="E14" s="399"/>
      <c r="F14" s="399"/>
      <c r="G14" s="399"/>
      <c r="H14" s="399"/>
      <c r="I14" s="399"/>
      <c r="J14" s="399"/>
      <c r="L14" s="399"/>
      <c r="M14" s="328"/>
    </row>
    <row r="15" spans="1:19" s="285" customFormat="1" ht="14">
      <c r="B15" s="285" t="s">
        <v>818</v>
      </c>
      <c r="E15" s="559" t="s">
        <v>20</v>
      </c>
      <c r="F15" s="560">
        <v>1296.2357875997054</v>
      </c>
      <c r="G15" s="580">
        <v>1385.8551271116564</v>
      </c>
      <c r="H15" s="580">
        <v>1463.2552688849464</v>
      </c>
      <c r="I15" s="580">
        <v>1782.3017580182841</v>
      </c>
      <c r="J15" s="580">
        <v>1989.0258023664346</v>
      </c>
      <c r="L15" s="399"/>
      <c r="M15" s="328"/>
    </row>
    <row r="16" spans="1:19" s="285" customFormat="1">
      <c r="B16" s="285" t="s">
        <v>819</v>
      </c>
      <c r="E16" s="559" t="s">
        <v>20</v>
      </c>
      <c r="F16" s="561"/>
      <c r="G16" s="562"/>
      <c r="H16" s="562"/>
      <c r="I16" s="562"/>
      <c r="J16" s="562"/>
      <c r="L16" s="399"/>
      <c r="M16" s="328"/>
    </row>
    <row r="17" spans="1:19" s="285" customFormat="1">
      <c r="B17" s="414" t="s">
        <v>820</v>
      </c>
      <c r="C17" s="414"/>
      <c r="D17" s="414"/>
      <c r="E17" s="559" t="s">
        <v>20</v>
      </c>
      <c r="F17" s="581">
        <v>1296.2357875997054</v>
      </c>
      <c r="G17" s="582">
        <v>1385.8551271116564</v>
      </c>
      <c r="H17" s="582">
        <v>1463.2552688849464</v>
      </c>
      <c r="I17" s="582">
        <v>1782.3017580182841</v>
      </c>
      <c r="J17" s="582">
        <v>1989.0258023664346</v>
      </c>
      <c r="L17" s="399"/>
      <c r="M17" s="328"/>
    </row>
    <row r="18" spans="1:19" s="285" customFormat="1">
      <c r="B18" s="563" t="s">
        <v>821</v>
      </c>
      <c r="C18" s="563"/>
      <c r="D18" s="563"/>
      <c r="E18" s="559" t="s">
        <v>20</v>
      </c>
      <c r="F18" s="564">
        <v>195.31058828976489</v>
      </c>
      <c r="G18" s="564">
        <v>184.48149569161612</v>
      </c>
      <c r="H18" s="564">
        <v>403.32926265047308</v>
      </c>
      <c r="I18" s="564">
        <v>297.15915607258978</v>
      </c>
      <c r="J18" s="564">
        <v>289.59140393332137</v>
      </c>
      <c r="L18" s="399"/>
      <c r="M18" s="328"/>
    </row>
    <row r="19" spans="1:19" s="285" customFormat="1">
      <c r="B19" s="563" t="s">
        <v>822</v>
      </c>
      <c r="C19" s="563"/>
      <c r="D19" s="563"/>
      <c r="E19" s="559" t="s">
        <v>20</v>
      </c>
      <c r="F19" s="565"/>
      <c r="G19" s="566"/>
      <c r="H19" s="566"/>
      <c r="I19" s="566"/>
      <c r="J19" s="566"/>
      <c r="L19" s="399"/>
      <c r="M19" s="328"/>
    </row>
    <row r="20" spans="1:19" s="285" customFormat="1">
      <c r="B20" s="567" t="s">
        <v>823</v>
      </c>
      <c r="C20" s="567"/>
      <c r="D20" s="567"/>
      <c r="E20" s="559" t="s">
        <v>20</v>
      </c>
      <c r="F20" s="583">
        <v>195.31058828976489</v>
      </c>
      <c r="G20" s="583">
        <v>184.48149569161612</v>
      </c>
      <c r="H20" s="583">
        <v>403.32926265047308</v>
      </c>
      <c r="I20" s="583">
        <v>297.15915607258978</v>
      </c>
      <c r="J20" s="583">
        <v>289.59140393332137</v>
      </c>
      <c r="L20" s="399"/>
      <c r="M20" s="328"/>
    </row>
    <row r="21" spans="1:19" s="285" customFormat="1">
      <c r="B21" s="563" t="s">
        <v>824</v>
      </c>
      <c r="C21" s="563"/>
      <c r="D21" s="563"/>
      <c r="E21" s="559" t="s">
        <v>20</v>
      </c>
      <c r="F21" s="568">
        <v>-105.6912487778138</v>
      </c>
      <c r="G21" s="568">
        <v>-107.08135391832619</v>
      </c>
      <c r="H21" s="568">
        <v>-84.282773517135325</v>
      </c>
      <c r="I21" s="568">
        <v>-90.435111724439096</v>
      </c>
      <c r="J21" s="568">
        <v>-93.815273573622676</v>
      </c>
      <c r="L21" s="399"/>
      <c r="M21" s="328"/>
    </row>
    <row r="22" spans="1:19" s="285" customFormat="1">
      <c r="B22" s="563" t="s">
        <v>825</v>
      </c>
      <c r="C22" s="563"/>
      <c r="D22" s="563"/>
      <c r="E22" s="559" t="s">
        <v>20</v>
      </c>
      <c r="F22" s="570"/>
      <c r="G22" s="571"/>
      <c r="H22" s="571"/>
      <c r="I22" s="571"/>
      <c r="J22" s="571"/>
      <c r="L22" s="399"/>
      <c r="M22" s="328"/>
    </row>
    <row r="23" spans="1:19" s="285" customFormat="1">
      <c r="B23" s="335" t="s">
        <v>826</v>
      </c>
      <c r="C23" s="335"/>
      <c r="D23" s="335"/>
      <c r="E23" s="559" t="s">
        <v>20</v>
      </c>
      <c r="F23" s="584">
        <v>-105.6912487778138</v>
      </c>
      <c r="G23" s="584">
        <v>-107.08135391832619</v>
      </c>
      <c r="H23" s="584">
        <v>-84.282773517135325</v>
      </c>
      <c r="I23" s="584">
        <v>-90.435111724439096</v>
      </c>
      <c r="J23" s="584">
        <v>-93.815273573622676</v>
      </c>
      <c r="L23" s="700"/>
      <c r="M23" s="700"/>
      <c r="N23" s="700"/>
      <c r="O23" s="700"/>
    </row>
    <row r="24" spans="1:19" s="285" customFormat="1">
      <c r="B24" s="414" t="s">
        <v>827</v>
      </c>
      <c r="C24" s="414"/>
      <c r="D24" s="414"/>
      <c r="E24" s="559" t="s">
        <v>20</v>
      </c>
      <c r="F24" s="585">
        <v>1385.8551271116564</v>
      </c>
      <c r="G24" s="585">
        <v>1463.2552688849464</v>
      </c>
      <c r="H24" s="585">
        <v>1782.3017580182841</v>
      </c>
      <c r="I24" s="585">
        <v>1989.0258023664346</v>
      </c>
      <c r="J24" s="585">
        <v>2184.8019327261336</v>
      </c>
      <c r="L24" s="399"/>
      <c r="M24" s="328"/>
    </row>
    <row r="25" spans="1:19" s="285" customFormat="1">
      <c r="B25" s="414"/>
      <c r="C25" s="414"/>
      <c r="D25" s="414"/>
      <c r="E25" s="559"/>
      <c r="F25" s="559"/>
      <c r="G25" s="559"/>
      <c r="H25" s="559"/>
      <c r="I25" s="559"/>
      <c r="J25" s="559"/>
      <c r="K25" s="559"/>
      <c r="L25" s="399"/>
      <c r="M25" s="559"/>
      <c r="N25" s="559"/>
    </row>
    <row r="26" spans="1:19" s="285" customFormat="1">
      <c r="B26" s="414" t="s">
        <v>828</v>
      </c>
      <c r="C26" s="559"/>
      <c r="D26" s="559"/>
      <c r="E26" s="559" t="s">
        <v>20</v>
      </c>
      <c r="F26" s="585">
        <v>0</v>
      </c>
      <c r="G26" s="586">
        <v>0</v>
      </c>
      <c r="H26" s="586">
        <v>0</v>
      </c>
      <c r="I26" s="586">
        <v>0</v>
      </c>
      <c r="J26" s="587">
        <v>0</v>
      </c>
      <c r="K26" s="559"/>
      <c r="L26" s="399"/>
      <c r="M26" s="559"/>
      <c r="N26" s="559"/>
    </row>
    <row r="27" spans="1:19" s="285" customFormat="1">
      <c r="B27" s="414" t="s">
        <v>829</v>
      </c>
      <c r="C27" s="559"/>
      <c r="D27" s="559"/>
      <c r="E27" s="573"/>
      <c r="F27" s="588" t="s">
        <v>1023</v>
      </c>
      <c r="G27" s="589" t="s">
        <v>1023</v>
      </c>
      <c r="H27" s="589" t="s">
        <v>1023</v>
      </c>
      <c r="I27" s="589" t="s">
        <v>1024</v>
      </c>
      <c r="J27" s="590" t="s">
        <v>1024</v>
      </c>
      <c r="K27" s="559"/>
      <c r="L27" s="399"/>
      <c r="N27" s="559"/>
    </row>
    <row r="28" spans="1:19" s="285" customFormat="1">
      <c r="B28" s="414"/>
      <c r="C28" s="414"/>
      <c r="D28" s="414"/>
      <c r="E28" s="559"/>
      <c r="F28" s="559"/>
      <c r="G28" s="559"/>
      <c r="H28" s="559"/>
      <c r="I28" s="559"/>
      <c r="J28" s="559"/>
      <c r="K28" s="559"/>
      <c r="L28" s="399"/>
      <c r="M28" s="559"/>
      <c r="N28" s="559"/>
    </row>
    <row r="29" spans="1:19" s="285" customFormat="1">
      <c r="B29" s="414"/>
      <c r="C29" s="414"/>
      <c r="D29" s="414"/>
      <c r="E29" s="559"/>
      <c r="F29" s="572"/>
      <c r="G29" s="559"/>
      <c r="H29" s="572"/>
      <c r="I29" s="572"/>
      <c r="J29" s="572"/>
      <c r="K29" s="559"/>
      <c r="L29" s="399"/>
      <c r="M29" s="559"/>
      <c r="N29" s="559"/>
    </row>
    <row r="30" spans="1:19" s="285" customFormat="1">
      <c r="A30" s="99"/>
      <c r="B30" s="285" t="s">
        <v>830</v>
      </c>
      <c r="E30" s="119" t="s">
        <v>831</v>
      </c>
      <c r="F30" s="691">
        <v>1.2567228174904603</v>
      </c>
      <c r="G30" s="559"/>
      <c r="H30" s="572"/>
      <c r="I30" s="572"/>
      <c r="J30" s="574"/>
      <c r="K30" s="575"/>
      <c r="L30" s="399"/>
      <c r="M30" s="707"/>
      <c r="N30" s="707"/>
    </row>
    <row r="31" spans="1:19" s="285" customFormat="1">
      <c r="B31" s="414"/>
      <c r="C31" s="414"/>
      <c r="D31" s="414"/>
      <c r="E31" s="559"/>
      <c r="F31" s="576"/>
      <c r="G31" s="576"/>
      <c r="H31" s="576"/>
      <c r="I31" s="576"/>
      <c r="J31" s="576"/>
      <c r="K31" s="559"/>
      <c r="L31" s="399"/>
    </row>
    <row r="32" spans="1:19" s="285" customFormat="1">
      <c r="B32" s="414" t="s">
        <v>827</v>
      </c>
      <c r="C32" s="414"/>
      <c r="D32" s="414"/>
      <c r="E32" s="29" t="s">
        <v>575</v>
      </c>
      <c r="F32" s="591">
        <v>1802.5450212010503</v>
      </c>
      <c r="G32" s="591">
        <v>1975.3635554185569</v>
      </c>
      <c r="H32" s="591">
        <v>2483.4012166973112</v>
      </c>
      <c r="I32" s="591">
        <v>2834.4667806016669</v>
      </c>
      <c r="J32" s="591">
        <v>3172.3540597604647</v>
      </c>
      <c r="K32" s="559"/>
      <c r="L32" s="793"/>
      <c r="Q32" s="700"/>
      <c r="R32" s="700"/>
      <c r="S32" s="700"/>
    </row>
    <row r="33" spans="1:14" s="285" customFormat="1">
      <c r="B33" s="414"/>
      <c r="C33" s="414"/>
      <c r="D33" s="414"/>
      <c r="E33" s="559"/>
      <c r="F33" s="559"/>
      <c r="G33" s="559"/>
      <c r="H33" s="559"/>
      <c r="I33" s="559"/>
      <c r="J33" s="559"/>
      <c r="K33" s="559"/>
      <c r="L33" s="399"/>
      <c r="M33" s="559"/>
      <c r="N33" s="559"/>
    </row>
    <row r="34" spans="1:14" s="285" customFormat="1">
      <c r="B34" s="328" t="s">
        <v>832</v>
      </c>
      <c r="C34" s="328"/>
      <c r="D34" s="328"/>
      <c r="E34" s="559" t="s">
        <v>833</v>
      </c>
      <c r="F34" s="592">
        <v>3.04E-2</v>
      </c>
      <c r="G34" s="592">
        <v>3.1099999999999999E-2</v>
      </c>
      <c r="H34" s="592">
        <v>3.1300000000000001E-2</v>
      </c>
      <c r="I34" s="592">
        <v>3.1399999999999997E-2</v>
      </c>
      <c r="J34" s="592">
        <v>3.1399999999999997E-2</v>
      </c>
      <c r="K34" s="559"/>
      <c r="L34" s="399"/>
      <c r="M34" s="559"/>
      <c r="N34" s="559"/>
    </row>
    <row r="35" spans="1:14" s="285" customFormat="1">
      <c r="B35" s="328" t="s">
        <v>834</v>
      </c>
      <c r="C35" s="328"/>
      <c r="D35" s="328"/>
      <c r="E35" s="559" t="s">
        <v>833</v>
      </c>
      <c r="F35" s="593">
        <v>5.2833944000000001E-2</v>
      </c>
      <c r="G35" s="593">
        <v>5.5875458000000003E-2</v>
      </c>
      <c r="H35" s="593">
        <v>5.4475396000000002E-2</v>
      </c>
      <c r="I35" s="593">
        <v>5.6672044999999997E-2</v>
      </c>
      <c r="J35" s="593">
        <v>5.5271982999999997E-2</v>
      </c>
      <c r="K35" s="559"/>
      <c r="L35" s="399"/>
      <c r="M35" s="559"/>
      <c r="N35" s="559"/>
    </row>
    <row r="36" spans="1:14">
      <c r="A36" s="285"/>
      <c r="B36" s="328" t="s">
        <v>835</v>
      </c>
      <c r="C36" s="328"/>
      <c r="D36" s="328"/>
      <c r="E36" s="559" t="s">
        <v>538</v>
      </c>
      <c r="F36" s="594">
        <v>0.6</v>
      </c>
      <c r="G36" s="594">
        <v>0.6</v>
      </c>
      <c r="H36" s="594">
        <v>0.6</v>
      </c>
      <c r="I36" s="594">
        <v>0.6</v>
      </c>
      <c r="J36" s="594">
        <v>0.6</v>
      </c>
      <c r="K36" s="559"/>
      <c r="L36" s="399"/>
      <c r="M36" s="559"/>
      <c r="N36" s="559"/>
    </row>
    <row r="37" spans="1:14">
      <c r="B37" s="99" t="s">
        <v>836</v>
      </c>
      <c r="E37" s="559" t="s">
        <v>833</v>
      </c>
      <c r="F37" s="595">
        <v>3.9373577600000001E-2</v>
      </c>
      <c r="G37" s="596">
        <v>4.1010183200000001E-2</v>
      </c>
      <c r="H37" s="596">
        <v>4.05701584E-2</v>
      </c>
      <c r="I37" s="596">
        <v>4.1508818000000003E-2</v>
      </c>
      <c r="J37" s="596">
        <v>4.09487932E-2</v>
      </c>
      <c r="K37" s="559"/>
      <c r="L37" s="794"/>
      <c r="M37" s="559"/>
      <c r="N37" s="559"/>
    </row>
    <row r="38" spans="1:14" s="285" customFormat="1">
      <c r="A38" s="99"/>
      <c r="B38" s="99"/>
      <c r="C38" s="99"/>
      <c r="D38" s="99"/>
      <c r="E38" s="577"/>
      <c r="F38" s="578"/>
      <c r="G38" s="578"/>
      <c r="H38" s="578"/>
      <c r="I38" s="578"/>
      <c r="J38" s="578"/>
      <c r="K38" s="559"/>
      <c r="L38" s="399"/>
      <c r="M38" s="559"/>
      <c r="N38" s="559"/>
    </row>
    <row r="39" spans="1:14" s="285" customFormat="1">
      <c r="A39" s="99"/>
      <c r="B39" s="75" t="s">
        <v>837</v>
      </c>
      <c r="C39" s="75"/>
      <c r="D39" s="75"/>
      <c r="E39" s="559" t="s">
        <v>20</v>
      </c>
      <c r="F39" s="18">
        <v>788.87757414230305</v>
      </c>
      <c r="G39" s="19">
        <v>837.43981054500921</v>
      </c>
      <c r="H39" s="19">
        <v>952.82038359332807</v>
      </c>
      <c r="I39" s="19">
        <v>1107.6167767057866</v>
      </c>
      <c r="J39" s="19">
        <v>1226.3646307505421</v>
      </c>
      <c r="K39" s="559"/>
      <c r="L39" s="399"/>
      <c r="M39" s="559"/>
      <c r="N39" s="559"/>
    </row>
    <row r="40" spans="1:14" s="285" customFormat="1">
      <c r="A40" s="99"/>
      <c r="B40" s="75" t="s">
        <v>838</v>
      </c>
      <c r="C40" s="75"/>
      <c r="D40" s="75"/>
      <c r="E40" s="559" t="s">
        <v>20</v>
      </c>
      <c r="F40" s="61">
        <v>525.91838276153544</v>
      </c>
      <c r="G40" s="62">
        <v>558.2932070300061</v>
      </c>
      <c r="H40" s="62">
        <v>635.21358906221883</v>
      </c>
      <c r="I40" s="62">
        <v>738.41118447052452</v>
      </c>
      <c r="J40" s="62">
        <v>817.57642050036156</v>
      </c>
      <c r="K40" s="559"/>
      <c r="L40" s="399"/>
      <c r="M40" s="559"/>
      <c r="N40" s="559"/>
    </row>
    <row r="41" spans="1:14" s="285" customFormat="1">
      <c r="A41" s="99"/>
      <c r="B41" s="99" t="s">
        <v>839</v>
      </c>
      <c r="C41" s="99"/>
      <c r="D41" s="99"/>
      <c r="E41" s="559" t="s">
        <v>20</v>
      </c>
      <c r="F41" s="21">
        <v>1314.7959569038385</v>
      </c>
      <c r="G41" s="21">
        <v>1395.7330175750153</v>
      </c>
      <c r="H41" s="21">
        <v>1588.0339726555469</v>
      </c>
      <c r="I41" s="21">
        <v>1846.0279611763112</v>
      </c>
      <c r="J41" s="21">
        <v>2043.9410512509037</v>
      </c>
      <c r="K41" s="559"/>
      <c r="L41" s="399"/>
      <c r="M41" s="559"/>
      <c r="N41" s="559"/>
    </row>
    <row r="42" spans="1:14" s="285" customFormat="1">
      <c r="A42" s="99"/>
      <c r="B42" s="99"/>
      <c r="C42" s="99"/>
      <c r="D42" s="99"/>
      <c r="E42" s="559"/>
      <c r="F42" s="559"/>
      <c r="G42" s="559"/>
      <c r="H42" s="559"/>
      <c r="I42" s="559"/>
      <c r="J42" s="559"/>
      <c r="K42" s="559"/>
      <c r="L42" s="399"/>
      <c r="M42" s="559"/>
      <c r="N42" s="559"/>
    </row>
    <row r="43" spans="1:14" s="285" customFormat="1">
      <c r="A43" s="99"/>
      <c r="B43" s="75" t="s">
        <v>840</v>
      </c>
      <c r="C43" s="75"/>
      <c r="D43" s="75"/>
      <c r="E43" s="559" t="s">
        <v>20</v>
      </c>
      <c r="F43" s="136">
        <v>23.981878253926013</v>
      </c>
      <c r="G43" s="137">
        <v>26.044378107949786</v>
      </c>
      <c r="H43" s="137">
        <v>29.82327800647117</v>
      </c>
      <c r="I43" s="137">
        <v>34.779166788561696</v>
      </c>
      <c r="J43" s="137">
        <v>38.507849405567022</v>
      </c>
      <c r="K43" s="559"/>
      <c r="L43" s="399"/>
      <c r="M43" s="559"/>
      <c r="N43" s="559"/>
    </row>
    <row r="44" spans="1:14">
      <c r="B44" s="75" t="s">
        <v>841</v>
      </c>
      <c r="C44" s="75"/>
      <c r="D44" s="75"/>
      <c r="E44" s="559" t="s">
        <v>20</v>
      </c>
      <c r="F44" s="15">
        <v>27.786342383393528</v>
      </c>
      <c r="G44" s="16">
        <v>31.194888641090412</v>
      </c>
      <c r="H44" s="16">
        <v>34.603511808745644</v>
      </c>
      <c r="I44" s="16">
        <v>41.847271874816862</v>
      </c>
      <c r="J44" s="16">
        <v>45.189070015096831</v>
      </c>
      <c r="K44" s="559"/>
      <c r="L44" s="399"/>
      <c r="M44" s="559"/>
      <c r="N44" s="559"/>
    </row>
    <row r="45" spans="1:14">
      <c r="B45" s="99" t="s">
        <v>842</v>
      </c>
      <c r="E45" s="559" t="s">
        <v>20</v>
      </c>
      <c r="F45" s="21">
        <v>51.768220637319544</v>
      </c>
      <c r="G45" s="22">
        <v>57.239266749040198</v>
      </c>
      <c r="H45" s="22">
        <v>64.426789815216807</v>
      </c>
      <c r="I45" s="22">
        <v>76.626438663378565</v>
      </c>
      <c r="J45" s="22">
        <v>83.696919420663846</v>
      </c>
      <c r="K45" s="559"/>
      <c r="L45" s="399"/>
      <c r="M45" s="559"/>
      <c r="N45" s="559"/>
    </row>
    <row r="46" spans="1:14">
      <c r="K46" s="559"/>
      <c r="L46" s="399"/>
      <c r="M46" s="559"/>
      <c r="N46" s="559"/>
    </row>
    <row r="47" spans="1:14">
      <c r="B47" s="75"/>
      <c r="C47" s="75"/>
      <c r="D47" s="75"/>
      <c r="E47" s="29"/>
      <c r="F47" s="499"/>
      <c r="G47" s="499"/>
      <c r="H47" s="499"/>
      <c r="I47" s="499"/>
      <c r="J47" s="499"/>
      <c r="K47" s="559"/>
      <c r="L47" s="399"/>
      <c r="M47" s="559"/>
      <c r="N47" s="559"/>
    </row>
    <row r="48" spans="1:14">
      <c r="B48" s="75"/>
      <c r="C48" s="75"/>
      <c r="D48" s="75"/>
      <c r="E48" s="29"/>
      <c r="F48" s="499"/>
      <c r="G48" s="499"/>
      <c r="H48" s="499"/>
      <c r="I48" s="499"/>
      <c r="J48" s="499"/>
      <c r="K48" s="559"/>
      <c r="L48" s="399"/>
      <c r="M48" s="559"/>
      <c r="N48" s="559"/>
    </row>
    <row r="49" spans="2:14">
      <c r="E49" s="29"/>
      <c r="F49" s="579"/>
      <c r="G49" s="579"/>
      <c r="H49" s="579"/>
      <c r="I49" s="579"/>
      <c r="J49" s="579"/>
      <c r="K49" s="559"/>
      <c r="L49" s="399"/>
      <c r="M49" s="559"/>
      <c r="N49" s="559"/>
    </row>
    <row r="50" spans="2:14">
      <c r="E50" s="559"/>
      <c r="F50" s="559"/>
      <c r="G50" s="559"/>
      <c r="H50" s="559"/>
      <c r="I50" s="559"/>
      <c r="J50" s="559"/>
      <c r="K50" s="559"/>
      <c r="L50" s="399"/>
      <c r="M50" s="559"/>
      <c r="N50" s="559"/>
    </row>
    <row r="54" spans="2:14">
      <c r="E54" s="99"/>
      <c r="M54" s="99"/>
    </row>
    <row r="55" spans="2:14">
      <c r="E55" s="99"/>
      <c r="M55" s="99"/>
    </row>
    <row r="56" spans="2:14">
      <c r="B56" s="75"/>
      <c r="C56" s="75"/>
      <c r="D56" s="75"/>
      <c r="E56" s="29"/>
      <c r="F56" s="499"/>
      <c r="G56" s="499"/>
      <c r="H56" s="499"/>
      <c r="I56" s="499"/>
      <c r="J56" s="499"/>
      <c r="K56" s="364"/>
    </row>
    <row r="57" spans="2:14">
      <c r="B57" s="75"/>
      <c r="C57" s="75"/>
      <c r="D57" s="75"/>
      <c r="E57" s="29"/>
      <c r="F57" s="579"/>
      <c r="G57" s="579"/>
      <c r="H57" s="579"/>
      <c r="I57" s="579"/>
      <c r="J57" s="579"/>
    </row>
    <row r="58" spans="2:14">
      <c r="E58" s="29"/>
      <c r="F58" s="499"/>
      <c r="G58" s="499"/>
      <c r="H58" s="499"/>
      <c r="I58" s="499"/>
      <c r="J58" s="499"/>
    </row>
    <row r="59" spans="2:14">
      <c r="B59" s="364"/>
      <c r="C59" s="364"/>
      <c r="D59" s="364"/>
      <c r="E59" s="39"/>
      <c r="F59" s="39"/>
      <c r="G59" s="39"/>
      <c r="H59" s="39"/>
      <c r="I59" s="39"/>
      <c r="J59" s="39"/>
    </row>
    <row r="60" spans="2:14">
      <c r="B60" s="364"/>
      <c r="C60" s="364"/>
      <c r="D60" s="364"/>
      <c r="E60" s="39"/>
      <c r="F60" s="39"/>
      <c r="G60" s="39"/>
      <c r="H60" s="39"/>
      <c r="I60" s="39"/>
      <c r="J60" s="39"/>
    </row>
    <row r="61" spans="2:14">
      <c r="B61" s="364"/>
      <c r="C61" s="364"/>
      <c r="D61" s="364"/>
      <c r="E61" s="39"/>
      <c r="F61" s="39"/>
      <c r="G61" s="39"/>
      <c r="H61" s="39"/>
      <c r="I61" s="39"/>
      <c r="J61" s="39"/>
    </row>
    <row r="64" spans="2:14">
      <c r="B64" s="364"/>
      <c r="C64" s="364"/>
      <c r="D64" s="364"/>
      <c r="E64" s="39"/>
      <c r="F64" s="39"/>
      <c r="G64" s="39"/>
      <c r="H64" s="39"/>
      <c r="I64" s="39"/>
      <c r="J64" s="39"/>
    </row>
  </sheetData>
  <sheetProtection insertRows="0" sort="0" autoFilter="0" pivotTables="0"/>
  <conditionalFormatting sqref="F5:J5 F6:I6">
    <cfRule type="expression" dxfId="25" priority="15">
      <formula>AND(F$5="Actuals",G$5="Forecast")</formula>
    </cfRule>
  </conditionalFormatting>
  <conditionalFormatting sqref="F7:J7">
    <cfRule type="expression" dxfId="24" priority="1">
      <formula>AND(F$5="Actuals",G$5="Forecast")</formula>
    </cfRule>
  </conditionalFormatting>
  <conditionalFormatting sqref="J6">
    <cfRule type="expression" dxfId="23"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0" zoomScaleNormal="80" workbookViewId="0">
      <selection activeCell="Q20" sqref="Q20"/>
    </sheetView>
  </sheetViews>
  <sheetFormatPr defaultColWidth="9" defaultRowHeight="13.5"/>
  <cols>
    <col min="1" max="1" width="8.3828125" style="99" customWidth="1"/>
    <col min="2" max="2" width="54.765625" style="99" customWidth="1"/>
    <col min="3" max="3" width="1.765625" style="99" customWidth="1"/>
    <col min="4" max="4" width="14.15234375" style="99" customWidth="1"/>
    <col min="5" max="9" width="11.15234375" style="99" customWidth="1"/>
    <col min="10" max="10" width="7.765625" style="99" customWidth="1"/>
    <col min="11" max="16384" width="9" style="99"/>
  </cols>
  <sheetData>
    <row r="1" spans="1:20" ht="20">
      <c r="A1" s="743" t="s">
        <v>271</v>
      </c>
      <c r="B1" s="780"/>
      <c r="C1" s="780"/>
      <c r="D1" s="775"/>
      <c r="E1" s="775"/>
      <c r="F1" s="775"/>
      <c r="G1" s="775"/>
      <c r="H1" s="775"/>
      <c r="I1" s="775"/>
      <c r="J1" s="389"/>
    </row>
    <row r="2" spans="1:20" ht="20">
      <c r="A2" s="744" t="str">
        <f>Licensee</f>
        <v>SSEH</v>
      </c>
      <c r="B2" s="278"/>
      <c r="C2" s="278"/>
      <c r="D2" s="278"/>
      <c r="E2" s="278"/>
      <c r="F2" s="278"/>
      <c r="G2" s="278"/>
      <c r="H2" s="278"/>
      <c r="I2" s="278"/>
      <c r="J2" s="280"/>
    </row>
    <row r="3" spans="1:20" ht="20">
      <c r="A3" s="745">
        <f>Reporting_Year</f>
        <v>2026</v>
      </c>
      <c r="B3" s="281"/>
      <c r="C3" s="281"/>
      <c r="D3" s="281"/>
      <c r="E3" s="597"/>
      <c r="F3" s="597"/>
      <c r="G3" s="597"/>
      <c r="H3" s="597"/>
      <c r="I3" s="597"/>
      <c r="J3" s="283"/>
    </row>
    <row r="4" spans="1:20" ht="12.75" customHeight="1">
      <c r="A4" s="598"/>
      <c r="B4" s="599"/>
      <c r="C4" s="599"/>
      <c r="D4" s="598"/>
      <c r="E4" s="598"/>
      <c r="F4" s="598"/>
      <c r="G4" s="598"/>
      <c r="H4" s="598"/>
      <c r="I4" s="598"/>
      <c r="J4" s="598"/>
      <c r="K4" s="599"/>
    </row>
    <row r="5" spans="1:20" s="285" customFormat="1">
      <c r="B5" s="412"/>
      <c r="C5" s="412"/>
      <c r="D5" s="412"/>
      <c r="E5" s="284" t="s">
        <v>1012</v>
      </c>
      <c r="F5" s="284" t="s">
        <v>1012</v>
      </c>
      <c r="G5" s="284" t="s">
        <v>1013</v>
      </c>
      <c r="H5" s="284" t="s">
        <v>1013</v>
      </c>
      <c r="I5" s="284" t="s">
        <v>1013</v>
      </c>
    </row>
    <row r="6" spans="1:20" s="285" customFormat="1">
      <c r="E6" s="390">
        <v>2024</v>
      </c>
      <c r="F6" s="391">
        <v>2025</v>
      </c>
      <c r="G6" s="391">
        <v>2026</v>
      </c>
      <c r="H6" s="391">
        <v>2027</v>
      </c>
      <c r="I6" s="391">
        <v>2028</v>
      </c>
    </row>
    <row r="7" spans="1:20" s="285" customFormat="1">
      <c r="E7" s="390" t="s">
        <v>1006</v>
      </c>
      <c r="F7" s="390" t="s">
        <v>1007</v>
      </c>
      <c r="G7" s="390" t="s">
        <v>1008</v>
      </c>
      <c r="H7" s="390" t="s">
        <v>1009</v>
      </c>
      <c r="I7" s="488" t="s">
        <v>1010</v>
      </c>
    </row>
    <row r="8" spans="1:20" s="285" customFormat="1">
      <c r="B8" s="600" t="s">
        <v>843</v>
      </c>
      <c r="C8" s="507"/>
      <c r="D8" s="508"/>
      <c r="E8" s="508"/>
      <c r="F8" s="508"/>
      <c r="G8" s="508"/>
      <c r="H8" s="508"/>
      <c r="I8" s="508"/>
    </row>
    <row r="9" spans="1:20" s="285" customFormat="1" ht="34.5" customHeight="1">
      <c r="B9" s="759" t="s">
        <v>844</v>
      </c>
      <c r="C9" s="759"/>
      <c r="D9" s="759"/>
      <c r="E9" s="759"/>
      <c r="F9" s="759"/>
      <c r="G9" s="759"/>
      <c r="H9" s="759"/>
      <c r="I9" s="759"/>
    </row>
    <row r="10" spans="1:20" s="285" customFormat="1">
      <c r="B10" s="558"/>
      <c r="C10" s="558"/>
    </row>
    <row r="11" spans="1:20" s="285" customFormat="1" ht="34.5" customHeight="1">
      <c r="B11" s="601" t="s">
        <v>845</v>
      </c>
      <c r="C11" s="364"/>
      <c r="D11" s="29" t="s">
        <v>575</v>
      </c>
      <c r="E11" s="602">
        <v>0</v>
      </c>
      <c r="F11" s="602">
        <v>5.0962705000000001</v>
      </c>
      <c r="G11" s="602"/>
      <c r="H11" s="602"/>
      <c r="I11" s="602"/>
      <c r="J11" s="99"/>
    </row>
    <row r="12" spans="1:20" s="285" customFormat="1">
      <c r="B12" s="364"/>
      <c r="C12" s="364"/>
      <c r="D12" s="364"/>
      <c r="E12" s="364"/>
      <c r="F12" s="364"/>
      <c r="G12" s="364"/>
      <c r="H12" s="364"/>
      <c r="I12" s="364"/>
      <c r="J12" s="364"/>
      <c r="K12" s="364"/>
      <c r="L12" s="364"/>
      <c r="M12" s="364"/>
      <c r="N12" s="364"/>
      <c r="O12" s="364"/>
      <c r="P12" s="364"/>
      <c r="Q12" s="364"/>
      <c r="R12" s="364"/>
      <c r="S12" s="364"/>
      <c r="T12" s="364"/>
    </row>
    <row r="13" spans="1:20" s="285" customFormat="1">
      <c r="B13" s="364"/>
      <c r="C13" s="364"/>
      <c r="D13" s="364"/>
      <c r="E13" s="364"/>
      <c r="F13" s="364"/>
      <c r="G13" s="364"/>
      <c r="H13" s="364"/>
      <c r="I13" s="364"/>
      <c r="J13" s="364"/>
      <c r="K13" s="364"/>
      <c r="L13" s="364"/>
      <c r="M13" s="364"/>
      <c r="N13" s="364"/>
      <c r="O13" s="364"/>
      <c r="P13" s="364"/>
      <c r="Q13" s="364"/>
      <c r="R13" s="364"/>
      <c r="S13" s="364"/>
      <c r="T13" s="364"/>
    </row>
    <row r="14" spans="1:20" s="285" customFormat="1">
      <c r="B14" s="603"/>
      <c r="C14" s="364"/>
      <c r="D14" s="29"/>
      <c r="E14" s="604"/>
      <c r="F14" s="604"/>
      <c r="G14" s="604"/>
      <c r="H14" s="604"/>
      <c r="I14" s="604"/>
      <c r="J14" s="99"/>
    </row>
    <row r="15" spans="1:20">
      <c r="B15" s="364" t="s">
        <v>846</v>
      </c>
      <c r="C15" s="364"/>
      <c r="D15" s="29"/>
      <c r="E15" s="29"/>
      <c r="F15" s="29"/>
      <c r="G15" s="29"/>
      <c r="H15" s="29"/>
      <c r="I15" s="29"/>
      <c r="M15" s="285"/>
      <c r="N15" s="285"/>
    </row>
    <row r="16" spans="1:20">
      <c r="B16" s="492" t="s">
        <v>847</v>
      </c>
      <c r="C16" s="492"/>
      <c r="D16" s="29" t="s">
        <v>575</v>
      </c>
      <c r="E16" s="602"/>
      <c r="F16" s="602"/>
      <c r="G16" s="602"/>
      <c r="H16" s="602"/>
      <c r="I16" s="602"/>
      <c r="M16" s="285"/>
      <c r="N16" s="285"/>
    </row>
    <row r="17" spans="2:38">
      <c r="B17" s="492" t="s">
        <v>848</v>
      </c>
      <c r="C17" s="492"/>
      <c r="D17" s="29" t="s">
        <v>575</v>
      </c>
      <c r="E17" s="602">
        <v>0.28272671972538399</v>
      </c>
      <c r="F17" s="602">
        <v>0.27503596969999999</v>
      </c>
      <c r="G17" s="602"/>
      <c r="H17" s="602"/>
      <c r="I17" s="602"/>
      <c r="M17" s="285"/>
      <c r="N17" s="285"/>
    </row>
    <row r="18" spans="2:38">
      <c r="B18" s="492" t="s">
        <v>849</v>
      </c>
      <c r="C18" s="492"/>
      <c r="D18" s="29" t="s">
        <v>575</v>
      </c>
      <c r="E18" s="602">
        <v>-1.7127751731074117</v>
      </c>
      <c r="F18" s="602">
        <v>-1.3170193509000001</v>
      </c>
      <c r="G18" s="602"/>
      <c r="H18" s="602"/>
      <c r="I18" s="602"/>
      <c r="M18" s="285"/>
      <c r="N18" s="285"/>
    </row>
    <row r="19" spans="2:38">
      <c r="B19" s="492" t="s">
        <v>850</v>
      </c>
      <c r="C19" s="492"/>
      <c r="D19" s="29" t="s">
        <v>575</v>
      </c>
      <c r="E19" s="602">
        <v>-6.0486996824314199</v>
      </c>
      <c r="F19" s="602">
        <v>6.6162693097999998</v>
      </c>
      <c r="G19" s="602"/>
      <c r="H19" s="602"/>
      <c r="I19" s="602"/>
      <c r="M19" s="285"/>
      <c r="N19" s="285"/>
    </row>
    <row r="20" spans="2:38">
      <c r="B20" s="605" t="s">
        <v>851</v>
      </c>
      <c r="C20" s="605"/>
      <c r="D20" s="29" t="s">
        <v>575</v>
      </c>
      <c r="E20" s="481">
        <v>-7.4787481358134471</v>
      </c>
      <c r="F20" s="444">
        <v>5.5742859286000002</v>
      </c>
      <c r="G20" s="444">
        <v>0</v>
      </c>
      <c r="H20" s="444">
        <v>0</v>
      </c>
      <c r="I20" s="444">
        <v>0</v>
      </c>
      <c r="M20" s="285"/>
      <c r="N20" s="285"/>
    </row>
    <row r="21" spans="2:38">
      <c r="B21" s="492"/>
      <c r="C21" s="492"/>
      <c r="D21" s="492"/>
      <c r="E21" s="606"/>
      <c r="F21" s="606"/>
      <c r="G21" s="606"/>
      <c r="H21" s="606"/>
      <c r="I21" s="606"/>
    </row>
    <row r="22" spans="2:38">
      <c r="B22" s="364" t="s">
        <v>753</v>
      </c>
      <c r="C22" s="364"/>
      <c r="D22" s="29"/>
      <c r="E22" s="29"/>
      <c r="F22" s="226"/>
      <c r="G22" s="226"/>
      <c r="H22" s="226"/>
      <c r="I22" s="226"/>
      <c r="K22" s="492"/>
      <c r="L22" s="492"/>
      <c r="M22" s="492"/>
      <c r="N22" s="492"/>
      <c r="O22" s="492"/>
      <c r="P22" s="492"/>
      <c r="Q22" s="492"/>
      <c r="R22" s="492"/>
      <c r="S22" s="492"/>
      <c r="T22" s="492"/>
      <c r="U22" s="492"/>
      <c r="V22" s="492"/>
      <c r="W22" s="492"/>
      <c r="X22" s="492"/>
      <c r="Y22" s="492"/>
      <c r="Z22" s="492"/>
      <c r="AA22" s="492"/>
      <c r="AB22" s="492"/>
      <c r="AC22" s="492"/>
      <c r="AD22" s="492"/>
      <c r="AE22" s="492"/>
      <c r="AF22" s="492"/>
      <c r="AG22" s="492"/>
      <c r="AH22" s="492"/>
      <c r="AI22" s="492"/>
      <c r="AJ22" s="492"/>
      <c r="AK22" s="492"/>
      <c r="AL22" s="492"/>
    </row>
    <row r="23" spans="2:38">
      <c r="B23" s="492" t="s">
        <v>852</v>
      </c>
      <c r="C23" s="607"/>
      <c r="D23" s="29" t="s">
        <v>575</v>
      </c>
      <c r="E23" s="612">
        <v>3.6882300595238109E-2</v>
      </c>
      <c r="F23" s="612">
        <v>7.4310781466666684E-2</v>
      </c>
      <c r="G23" s="612">
        <v>0</v>
      </c>
      <c r="H23" s="612">
        <v>0</v>
      </c>
      <c r="I23" s="612">
        <v>0</v>
      </c>
      <c r="L23" s="492"/>
      <c r="M23" s="492"/>
      <c r="N23" s="492"/>
      <c r="O23" s="492"/>
      <c r="P23" s="492"/>
      <c r="Q23" s="492"/>
      <c r="R23" s="492"/>
      <c r="S23" s="492"/>
      <c r="T23" s="492"/>
      <c r="U23" s="492"/>
      <c r="V23" s="492"/>
      <c r="W23" s="492"/>
      <c r="X23" s="492"/>
      <c r="Y23" s="492"/>
      <c r="Z23" s="492"/>
      <c r="AA23" s="492"/>
      <c r="AB23" s="492"/>
      <c r="AC23" s="492"/>
      <c r="AD23" s="492"/>
      <c r="AE23" s="492"/>
      <c r="AF23" s="492"/>
      <c r="AG23" s="492"/>
      <c r="AH23" s="492"/>
      <c r="AI23" s="492"/>
      <c r="AJ23" s="492"/>
      <c r="AK23" s="492"/>
      <c r="AL23" s="492"/>
    </row>
    <row r="24" spans="2:38">
      <c r="B24" s="492" t="s">
        <v>853</v>
      </c>
      <c r="C24" s="492"/>
      <c r="D24" s="29" t="s">
        <v>575</v>
      </c>
      <c r="E24" s="602"/>
      <c r="F24" s="602"/>
      <c r="G24" s="602"/>
      <c r="H24" s="602"/>
      <c r="I24" s="602"/>
      <c r="K24" s="492"/>
      <c r="L24" s="492"/>
      <c r="M24" s="492"/>
      <c r="N24" s="492"/>
      <c r="O24" s="492"/>
      <c r="P24" s="492"/>
      <c r="Q24" s="492"/>
      <c r="R24" s="492"/>
      <c r="S24" s="492"/>
      <c r="T24" s="492"/>
      <c r="U24" s="492"/>
      <c r="V24" s="492"/>
      <c r="W24" s="492"/>
      <c r="X24" s="492"/>
      <c r="Y24" s="492"/>
      <c r="Z24" s="492"/>
      <c r="AA24" s="492"/>
      <c r="AB24" s="492"/>
      <c r="AC24" s="492"/>
      <c r="AD24" s="492"/>
      <c r="AE24" s="492"/>
      <c r="AF24" s="492"/>
      <c r="AG24" s="492"/>
      <c r="AH24" s="492"/>
      <c r="AI24" s="492"/>
      <c r="AJ24" s="492"/>
      <c r="AK24" s="492"/>
      <c r="AL24" s="492"/>
    </row>
    <row r="25" spans="2:38">
      <c r="B25" s="492" t="s">
        <v>854</v>
      </c>
      <c r="C25" s="492"/>
      <c r="D25" s="29" t="s">
        <v>575</v>
      </c>
      <c r="E25" s="602"/>
      <c r="F25" s="602"/>
      <c r="G25" s="602"/>
      <c r="H25" s="602"/>
      <c r="I25" s="602"/>
    </row>
    <row r="26" spans="2:38">
      <c r="B26" s="492" t="s">
        <v>855</v>
      </c>
      <c r="C26" s="492"/>
      <c r="D26" s="29" t="s">
        <v>575</v>
      </c>
      <c r="E26" s="602"/>
      <c r="F26" s="602"/>
      <c r="G26" s="602"/>
      <c r="H26" s="602"/>
      <c r="I26" s="602"/>
    </row>
    <row r="27" spans="2:38">
      <c r="B27" s="492" t="s">
        <v>856</v>
      </c>
      <c r="C27" s="492"/>
      <c r="D27" s="29" t="s">
        <v>575</v>
      </c>
      <c r="E27" s="602"/>
      <c r="F27" s="602"/>
      <c r="G27" s="602"/>
      <c r="H27" s="602"/>
      <c r="I27" s="602"/>
    </row>
    <row r="28" spans="2:38">
      <c r="B28" s="492" t="s">
        <v>980</v>
      </c>
      <c r="C28" s="492"/>
      <c r="D28" s="29" t="s">
        <v>575</v>
      </c>
      <c r="E28" s="602">
        <v>-0.18138850000000001</v>
      </c>
      <c r="F28" s="602">
        <v>-0.20971200000000001</v>
      </c>
      <c r="G28" s="602"/>
      <c r="H28" s="602"/>
      <c r="I28" s="602"/>
    </row>
    <row r="29" spans="2:38">
      <c r="B29" s="492" t="s">
        <v>857</v>
      </c>
      <c r="C29" s="492"/>
      <c r="D29" s="29" t="s">
        <v>575</v>
      </c>
      <c r="E29" s="602"/>
      <c r="F29" s="602"/>
      <c r="G29" s="602"/>
      <c r="H29" s="602"/>
      <c r="I29" s="602"/>
    </row>
    <row r="30" spans="2:38">
      <c r="B30" s="492" t="s">
        <v>857</v>
      </c>
      <c r="C30" s="492"/>
      <c r="D30" s="29" t="s">
        <v>575</v>
      </c>
      <c r="E30" s="602"/>
      <c r="F30" s="602"/>
      <c r="G30" s="602"/>
      <c r="H30" s="602"/>
      <c r="I30" s="602"/>
    </row>
    <row r="31" spans="2:38">
      <c r="B31" s="492" t="s">
        <v>857</v>
      </c>
      <c r="C31" s="492"/>
      <c r="D31" s="29" t="s">
        <v>575</v>
      </c>
      <c r="E31" s="602"/>
      <c r="F31" s="602"/>
      <c r="G31" s="602"/>
      <c r="H31" s="602"/>
      <c r="I31" s="602"/>
    </row>
    <row r="32" spans="2:38">
      <c r="B32" s="492" t="s">
        <v>858</v>
      </c>
      <c r="C32" s="492"/>
      <c r="D32" s="29" t="s">
        <v>575</v>
      </c>
      <c r="E32" s="602"/>
      <c r="F32" s="602"/>
      <c r="G32" s="602"/>
      <c r="H32" s="602"/>
      <c r="I32" s="602"/>
    </row>
    <row r="33" spans="2:11">
      <c r="B33" s="364" t="s">
        <v>598</v>
      </c>
      <c r="C33" s="364"/>
      <c r="D33" s="29" t="s">
        <v>575</v>
      </c>
      <c r="E33" s="612">
        <v>-0.14450619940476189</v>
      </c>
      <c r="F33" s="613">
        <v>-0.13540121853333331</v>
      </c>
      <c r="G33" s="613">
        <v>0</v>
      </c>
      <c r="H33" s="613">
        <v>0</v>
      </c>
      <c r="I33" s="613">
        <v>0</v>
      </c>
    </row>
    <row r="35" spans="2:11" ht="25.5" customHeight="1">
      <c r="B35" s="530" t="s">
        <v>859</v>
      </c>
      <c r="D35" s="29" t="s">
        <v>575</v>
      </c>
      <c r="E35" s="602">
        <v>0</v>
      </c>
      <c r="F35" s="602">
        <v>0</v>
      </c>
      <c r="G35" s="602">
        <v>4.3530892659760738</v>
      </c>
      <c r="H35" s="602">
        <v>1.4345861747363244</v>
      </c>
      <c r="I35" s="602">
        <v>2.5422343690648859</v>
      </c>
    </row>
    <row r="36" spans="2:11" ht="12.75" customHeight="1">
      <c r="B36" s="530" t="s">
        <v>860</v>
      </c>
      <c r="C36" s="530"/>
      <c r="D36" s="29" t="s">
        <v>575</v>
      </c>
      <c r="E36" s="612">
        <v>7.6232543352182089</v>
      </c>
      <c r="F36" s="612">
        <v>-0.3426142100666667</v>
      </c>
      <c r="G36" s="612">
        <v>4.3530892659760738</v>
      </c>
      <c r="H36" s="612">
        <v>1.4345861747363244</v>
      </c>
      <c r="I36" s="612">
        <v>2.5422343690648859</v>
      </c>
    </row>
    <row r="37" spans="2:11" ht="12.75" customHeight="1">
      <c r="B37" s="493"/>
      <c r="C37" s="493"/>
      <c r="D37" s="29"/>
      <c r="E37" s="604"/>
      <c r="F37" s="604"/>
      <c r="G37" s="604"/>
      <c r="H37" s="604"/>
      <c r="I37" s="604"/>
    </row>
    <row r="38" spans="2:11">
      <c r="B38" s="99" t="s">
        <v>732</v>
      </c>
      <c r="D38" s="119" t="s">
        <v>733</v>
      </c>
      <c r="E38" s="614">
        <v>1.2806226704273584</v>
      </c>
      <c r="F38" s="614">
        <v>1.321792585589326</v>
      </c>
      <c r="G38" s="614">
        <v>1.3718374525227366</v>
      </c>
      <c r="H38" s="614">
        <v>1.4112457723935923</v>
      </c>
      <c r="I38" s="614">
        <v>1.4390680908631575</v>
      </c>
    </row>
    <row r="39" spans="2:11">
      <c r="B39" s="493"/>
      <c r="C39" s="493"/>
      <c r="D39" s="29"/>
      <c r="E39" s="29"/>
      <c r="F39" s="29"/>
      <c r="G39" s="29"/>
      <c r="H39" s="29"/>
      <c r="I39" s="29"/>
    </row>
    <row r="40" spans="2:11">
      <c r="B40" s="530" t="s">
        <v>861</v>
      </c>
      <c r="C40" s="530"/>
      <c r="D40" s="559" t="s">
        <v>20</v>
      </c>
      <c r="E40" s="612">
        <v>5.9527716565209969</v>
      </c>
      <c r="F40" s="612">
        <v>-0.25920421539806937</v>
      </c>
      <c r="G40" s="612">
        <v>3.1731815296126902</v>
      </c>
      <c r="H40" s="612">
        <v>1.0165388643135809</v>
      </c>
      <c r="I40" s="612">
        <v>1.7665837948919052</v>
      </c>
    </row>
    <row r="41" spans="2:11">
      <c r="B41" s="530"/>
      <c r="C41" s="530"/>
      <c r="D41" s="530"/>
      <c r="E41" s="530"/>
      <c r="F41" s="530"/>
      <c r="G41" s="530"/>
      <c r="H41" s="530"/>
      <c r="I41" s="530"/>
    </row>
    <row r="42" spans="2:11">
      <c r="B42" s="506" t="s">
        <v>862</v>
      </c>
      <c r="C42" s="506"/>
      <c r="D42" s="559"/>
      <c r="E42" s="559"/>
      <c r="F42" s="559"/>
      <c r="G42" s="559"/>
      <c r="H42" s="559"/>
      <c r="I42" s="559"/>
    </row>
    <row r="43" spans="2:11">
      <c r="B43" s="507" t="s">
        <v>738</v>
      </c>
      <c r="C43" s="507"/>
      <c r="D43" s="530"/>
      <c r="E43" s="530"/>
      <c r="F43" s="530"/>
      <c r="G43" s="530"/>
      <c r="H43" s="530"/>
      <c r="I43" s="530"/>
      <c r="K43" s="530"/>
    </row>
    <row r="44" spans="2:11">
      <c r="K44" s="530"/>
    </row>
    <row r="45" spans="2:11" ht="12.75" customHeight="1">
      <c r="B45" s="75" t="s">
        <v>24</v>
      </c>
      <c r="C45" s="75"/>
      <c r="D45" s="400" t="s">
        <v>538</v>
      </c>
      <c r="E45" s="89">
        <v>0.6</v>
      </c>
      <c r="F45" s="90">
        <v>0.6</v>
      </c>
      <c r="G45" s="90">
        <v>0.6</v>
      </c>
      <c r="H45" s="90">
        <v>0.6</v>
      </c>
      <c r="I45" s="90">
        <v>0.6</v>
      </c>
      <c r="K45" s="530"/>
    </row>
    <row r="46" spans="2:11" ht="12.75" customHeight="1">
      <c r="B46" s="75" t="s">
        <v>739</v>
      </c>
      <c r="C46" s="75"/>
      <c r="D46" s="400" t="s">
        <v>538</v>
      </c>
      <c r="E46" s="90">
        <v>0.55635040315795836</v>
      </c>
      <c r="F46" s="90">
        <v>0.54076083088512028</v>
      </c>
      <c r="G46" s="90">
        <v>0.57656109162922708</v>
      </c>
      <c r="H46" s="90">
        <v>0.6</v>
      </c>
      <c r="I46" s="90">
        <v>0.6</v>
      </c>
      <c r="K46" s="530"/>
    </row>
    <row r="47" spans="2:11" ht="12.75" customHeight="1">
      <c r="B47" s="75"/>
      <c r="C47" s="75"/>
      <c r="D47" s="400"/>
      <c r="E47" s="400"/>
      <c r="F47" s="400"/>
      <c r="G47" s="400"/>
      <c r="H47" s="400"/>
      <c r="I47" s="400"/>
      <c r="K47" s="530"/>
    </row>
    <row r="48" spans="2:11" ht="12.75" customHeight="1">
      <c r="B48" s="530" t="s">
        <v>861</v>
      </c>
      <c r="C48" s="530"/>
      <c r="D48" s="29" t="s">
        <v>575</v>
      </c>
      <c r="E48" s="612">
        <v>7.6232543352182089</v>
      </c>
      <c r="F48" s="612">
        <v>-0.3426142100666667</v>
      </c>
      <c r="G48" s="612">
        <v>4.3530892659760738</v>
      </c>
      <c r="H48" s="612">
        <v>1.4345861747363244</v>
      </c>
      <c r="I48" s="612">
        <v>2.5422343690648859</v>
      </c>
      <c r="K48" s="530"/>
    </row>
    <row r="49" spans="2:11">
      <c r="B49" s="75" t="s">
        <v>863</v>
      </c>
      <c r="C49" s="75"/>
      <c r="D49" s="29" t="s">
        <v>575</v>
      </c>
      <c r="E49" s="612">
        <v>0.7159030129098376</v>
      </c>
      <c r="F49" s="612">
        <v>5.9420908912507286E-2</v>
      </c>
      <c r="G49" s="612">
        <v>0.11057892366787136</v>
      </c>
      <c r="H49" s="612">
        <v>0</v>
      </c>
      <c r="I49" s="612">
        <v>0</v>
      </c>
      <c r="K49" s="530"/>
    </row>
    <row r="50" spans="2:11">
      <c r="B50" s="75" t="s">
        <v>864</v>
      </c>
      <c r="C50" s="75"/>
      <c r="D50" s="29" t="s">
        <v>575</v>
      </c>
      <c r="E50" s="612">
        <v>8.3391573481280474</v>
      </c>
      <c r="F50" s="612">
        <v>-0.28319330115415942</v>
      </c>
      <c r="G50" s="612">
        <v>4.4636681896439452</v>
      </c>
      <c r="H50" s="612">
        <v>1.4345861747363244</v>
      </c>
      <c r="I50" s="612">
        <v>2.5422343690648859</v>
      </c>
    </row>
    <row r="52" spans="2:11">
      <c r="B52" s="75" t="s">
        <v>864</v>
      </c>
      <c r="C52" s="75"/>
      <c r="D52" s="559" t="s">
        <v>20</v>
      </c>
      <c r="E52" s="612">
        <v>6.5117989402336409</v>
      </c>
      <c r="F52" s="612">
        <v>-0.21424942478996933</v>
      </c>
      <c r="G52" s="612">
        <v>3.2537879625865989</v>
      </c>
      <c r="H52" s="612">
        <v>1.0165388643135809</v>
      </c>
      <c r="I52" s="612">
        <v>1.7665837948919052</v>
      </c>
    </row>
    <row r="54" spans="2:11">
      <c r="B54" s="608" t="s">
        <v>865</v>
      </c>
      <c r="C54" s="608"/>
      <c r="D54" s="609"/>
      <c r="E54" s="609"/>
      <c r="F54" s="609"/>
      <c r="G54" s="609"/>
      <c r="H54" s="609"/>
      <c r="I54" s="609"/>
      <c r="K54" s="530"/>
    </row>
    <row r="55" spans="2:11" ht="12.75" customHeight="1">
      <c r="D55" s="559"/>
      <c r="E55" s="610"/>
      <c r="F55" s="610"/>
      <c r="G55" s="610"/>
      <c r="H55" s="610"/>
      <c r="I55" s="610"/>
    </row>
    <row r="56" spans="2:11">
      <c r="B56" s="99" t="s">
        <v>866</v>
      </c>
      <c r="D56" s="559" t="s">
        <v>20</v>
      </c>
      <c r="E56" s="569">
        <v>0.88691188538891919</v>
      </c>
      <c r="F56" s="569">
        <v>0.96921335819318033</v>
      </c>
      <c r="G56" s="569">
        <v>0.74788444759031247</v>
      </c>
      <c r="H56" s="569">
        <v>0.69440089453766374</v>
      </c>
      <c r="I56" s="569">
        <v>0.68612270649754392</v>
      </c>
    </row>
    <row r="57" spans="2:11">
      <c r="D57" s="559"/>
      <c r="E57" s="559"/>
      <c r="F57" s="559"/>
      <c r="G57" s="559"/>
      <c r="H57" s="559"/>
      <c r="I57" s="559"/>
    </row>
    <row r="58" spans="2:11">
      <c r="B58" s="516" t="s">
        <v>747</v>
      </c>
      <c r="C58" s="516"/>
      <c r="D58" s="516"/>
      <c r="E58" s="516"/>
      <c r="F58" s="516"/>
      <c r="G58" s="516"/>
      <c r="H58" s="516"/>
      <c r="I58" s="516"/>
    </row>
    <row r="60" spans="2:11">
      <c r="B60" s="364" t="s">
        <v>867</v>
      </c>
      <c r="C60" s="364"/>
      <c r="D60" s="611" t="s">
        <v>20</v>
      </c>
      <c r="E60" s="443">
        <v>-5.0658597711320779</v>
      </c>
      <c r="F60" s="443">
        <v>1.2284175735912497</v>
      </c>
      <c r="G60" s="443">
        <v>-2.4252970820223778</v>
      </c>
      <c r="H60" s="443">
        <v>-0.32213796977591713</v>
      </c>
      <c r="I60" s="443">
        <v>-1.0804610883943613</v>
      </c>
    </row>
    <row r="61" spans="2:11">
      <c r="B61" s="364"/>
      <c r="C61" s="364"/>
      <c r="D61" s="364"/>
      <c r="E61" s="364"/>
      <c r="F61" s="364"/>
      <c r="G61" s="364"/>
      <c r="H61" s="364"/>
      <c r="I61" s="364"/>
    </row>
    <row r="62" spans="2:11">
      <c r="B62" s="364" t="s">
        <v>868</v>
      </c>
      <c r="C62" s="364"/>
      <c r="D62" s="611" t="s">
        <v>20</v>
      </c>
      <c r="E62" s="443">
        <v>-5.6248870548447218</v>
      </c>
      <c r="F62" s="443">
        <v>1.1834627829831497</v>
      </c>
      <c r="G62" s="443">
        <v>-2.5059035149962865</v>
      </c>
      <c r="H62" s="443">
        <v>-0.32213796977591713</v>
      </c>
      <c r="I62" s="443">
        <v>-1.0804610883943613</v>
      </c>
    </row>
    <row r="64" spans="2:11">
      <c r="B64" s="364" t="s">
        <v>869</v>
      </c>
      <c r="C64" s="364"/>
      <c r="D64" s="611" t="s">
        <v>20</v>
      </c>
      <c r="E64" s="443">
        <v>0.55902728371264399</v>
      </c>
      <c r="F64" s="480">
        <v>4.4954790608100037E-2</v>
      </c>
      <c r="G64" s="480">
        <v>8.0606432973908682E-2</v>
      </c>
      <c r="H64" s="480">
        <v>0</v>
      </c>
      <c r="I64" s="480">
        <v>0</v>
      </c>
    </row>
    <row r="66" spans="2:9">
      <c r="B66" s="99" t="s">
        <v>870</v>
      </c>
      <c r="D66" s="29" t="s">
        <v>575</v>
      </c>
      <c r="E66" s="615">
        <v>-16.802713362707408</v>
      </c>
      <c r="F66" s="615">
        <v>-9.1487363004314055</v>
      </c>
      <c r="G66" s="615">
        <v>-12.948243858642192</v>
      </c>
      <c r="H66" s="615">
        <v>-2.696571450510814</v>
      </c>
      <c r="I66" s="615">
        <v>0.63257683116284691</v>
      </c>
    </row>
    <row r="67" spans="2:9">
      <c r="B67" s="99" t="s">
        <v>870</v>
      </c>
      <c r="D67" s="559" t="s">
        <v>20</v>
      </c>
      <c r="E67" s="612">
        <v>-13.120737084171836</v>
      </c>
      <c r="F67" s="612">
        <v>-6.9214613549616848</v>
      </c>
      <c r="G67" s="612">
        <v>-9.4386137620248345</v>
      </c>
      <c r="H67" s="612">
        <v>-1.9107738023102812</v>
      </c>
      <c r="I67" s="612">
        <v>0.43957394037096981</v>
      </c>
    </row>
    <row r="68" spans="2:9">
      <c r="B68" s="99" t="s">
        <v>871</v>
      </c>
      <c r="D68" s="29" t="s">
        <v>575</v>
      </c>
      <c r="E68" s="615">
        <v>-17.518616375617245</v>
      </c>
      <c r="F68" s="615">
        <v>-9.2081572093439128</v>
      </c>
      <c r="G68" s="615">
        <v>-13.058822782310063</v>
      </c>
      <c r="H68" s="615">
        <v>-2.696571450510814</v>
      </c>
      <c r="I68" s="615">
        <v>0.63257683116284691</v>
      </c>
    </row>
    <row r="69" spans="2:9">
      <c r="B69" s="99" t="s">
        <v>871</v>
      </c>
      <c r="D69" s="559" t="s">
        <v>20</v>
      </c>
      <c r="E69" s="612">
        <v>-13.679764367884479</v>
      </c>
      <c r="F69" s="612">
        <v>-6.9664161455697853</v>
      </c>
      <c r="G69" s="612">
        <v>-9.5192201949987432</v>
      </c>
      <c r="H69" s="612">
        <v>-1.9107738023102812</v>
      </c>
      <c r="I69" s="612">
        <v>0.43957394037096981</v>
      </c>
    </row>
    <row r="70" spans="2:9">
      <c r="B70" s="99" t="s">
        <v>872</v>
      </c>
      <c r="D70" s="559" t="s">
        <v>20</v>
      </c>
      <c r="E70" s="612">
        <v>0.5590272837126431</v>
      </c>
      <c r="F70" s="612">
        <v>4.4954790608100481E-2</v>
      </c>
      <c r="G70" s="612">
        <v>8.0606432973908682E-2</v>
      </c>
      <c r="H70" s="612">
        <v>0</v>
      </c>
      <c r="I70" s="612">
        <v>0</v>
      </c>
    </row>
  </sheetData>
  <sheetProtection insertRows="0" sort="0" autoFilter="0" pivotTables="0"/>
  <phoneticPr fontId="249" type="noConversion"/>
  <conditionalFormatting sqref="E7:I7">
    <cfRule type="expression" dxfId="22" priority="17">
      <formula>AND(E$5="Actuals",F$5="Forecast")</formula>
    </cfRule>
  </conditionalFormatting>
  <conditionalFormatting sqref="E11:I11">
    <cfRule type="expression" dxfId="21" priority="1">
      <formula>E$5="Forecast"</formula>
    </cfRule>
  </conditionalFormatting>
  <conditionalFormatting sqref="E16:I19">
    <cfRule type="expression" dxfId="20" priority="9">
      <formula>E$5="Forecast"</formula>
    </cfRule>
  </conditionalFormatting>
  <conditionalFormatting sqref="E23:I32">
    <cfRule type="expression" dxfId="19" priority="2">
      <formula>E$5="Forecast"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3"/>
  <sheetViews>
    <sheetView zoomScale="80" zoomScaleNormal="80" workbookViewId="0">
      <selection activeCell="M25" sqref="M25"/>
    </sheetView>
  </sheetViews>
  <sheetFormatPr defaultColWidth="9" defaultRowHeight="13.5"/>
  <cols>
    <col min="1" max="1" width="8.3828125" style="99" customWidth="1"/>
    <col min="2" max="2" width="83" style="99" customWidth="1"/>
    <col min="3" max="3" width="15.15234375" style="99" customWidth="1"/>
    <col min="4" max="4" width="14.765625" style="99" customWidth="1"/>
    <col min="5" max="5" width="14.84375" style="99" customWidth="1"/>
    <col min="6" max="6" width="14.3828125" style="99" customWidth="1"/>
    <col min="7" max="8" width="11.15234375" style="99" customWidth="1"/>
    <col min="9" max="9" width="5" style="99" customWidth="1"/>
    <col min="10" max="13" width="9" style="99"/>
    <col min="14" max="14" width="13.15234375" style="99" customWidth="1"/>
    <col min="15" max="16384" width="9" style="99"/>
  </cols>
  <sheetData>
    <row r="1" spans="1:15" ht="20">
      <c r="A1" s="743" t="s">
        <v>273</v>
      </c>
      <c r="B1" s="780"/>
      <c r="C1" s="775"/>
      <c r="D1" s="775"/>
      <c r="E1" s="775"/>
      <c r="F1" s="775"/>
      <c r="G1" s="775"/>
      <c r="H1" s="775"/>
      <c r="I1" s="389"/>
    </row>
    <row r="2" spans="1:15" ht="20">
      <c r="A2" s="744" t="str">
        <f>Licensee</f>
        <v>SSEH</v>
      </c>
      <c r="B2" s="277"/>
      <c r="C2" s="278"/>
      <c r="D2" s="278"/>
      <c r="E2" s="278"/>
      <c r="F2" s="278"/>
      <c r="G2" s="278"/>
      <c r="H2" s="278"/>
      <c r="I2" s="280"/>
    </row>
    <row r="3" spans="1:15" ht="20">
      <c r="A3" s="745">
        <f>Reporting_Year</f>
        <v>2026</v>
      </c>
      <c r="B3" s="281"/>
      <c r="C3" s="281"/>
      <c r="D3" s="281"/>
      <c r="E3" s="281"/>
      <c r="F3" s="281"/>
      <c r="G3" s="281"/>
      <c r="H3" s="281"/>
      <c r="I3" s="283"/>
    </row>
    <row r="4" spans="1:15" s="285" customFormat="1" ht="12.75" customHeight="1"/>
    <row r="5" spans="1:15" s="285" customFormat="1">
      <c r="B5" s="412"/>
      <c r="C5" s="412"/>
      <c r="D5" s="284" t="s">
        <v>1012</v>
      </c>
      <c r="E5" s="284" t="s">
        <v>1012</v>
      </c>
      <c r="F5" s="284" t="s">
        <v>1012</v>
      </c>
      <c r="G5" s="284" t="s">
        <v>1013</v>
      </c>
      <c r="H5" s="284" t="s">
        <v>1013</v>
      </c>
    </row>
    <row r="6" spans="1:15" s="285" customFormat="1">
      <c r="D6" s="390">
        <v>2024</v>
      </c>
      <c r="E6" s="391">
        <v>2025</v>
      </c>
      <c r="F6" s="391">
        <v>2026</v>
      </c>
      <c r="G6" s="391">
        <v>2027</v>
      </c>
      <c r="H6" s="391">
        <v>2028</v>
      </c>
    </row>
    <row r="7" spans="1:15" s="285" customFormat="1">
      <c r="D7" s="390" t="s">
        <v>1006</v>
      </c>
      <c r="E7" s="390" t="s">
        <v>1007</v>
      </c>
      <c r="F7" s="390" t="s">
        <v>1008</v>
      </c>
      <c r="G7" s="390" t="s">
        <v>1009</v>
      </c>
      <c r="H7" s="488" t="s">
        <v>1010</v>
      </c>
    </row>
    <row r="8" spans="1:15" s="285" customFormat="1"/>
    <row r="9" spans="1:15" s="285" customFormat="1">
      <c r="A9" s="616" t="s">
        <v>874</v>
      </c>
      <c r="B9" s="617"/>
      <c r="C9" s="290"/>
      <c r="D9" s="290"/>
      <c r="E9" s="290"/>
      <c r="F9" s="290"/>
      <c r="G9" s="290"/>
      <c r="H9" s="290"/>
    </row>
    <row r="10" spans="1:15" s="285" customFormat="1"/>
    <row r="11" spans="1:15">
      <c r="B11" s="364" t="s">
        <v>875</v>
      </c>
      <c r="C11" s="29" t="s">
        <v>575</v>
      </c>
      <c r="D11" s="602">
        <v>0</v>
      </c>
      <c r="E11" s="602">
        <v>50</v>
      </c>
      <c r="F11" s="602">
        <v>0</v>
      </c>
      <c r="G11" s="602"/>
      <c r="H11" s="602"/>
      <c r="J11" s="285"/>
    </row>
    <row r="12" spans="1:15">
      <c r="B12" s="350" t="s">
        <v>876</v>
      </c>
      <c r="C12" s="364"/>
      <c r="D12" s="579"/>
      <c r="E12" s="579"/>
      <c r="F12" s="579"/>
      <c r="G12" s="579"/>
      <c r="H12" s="579"/>
      <c r="J12" s="285"/>
    </row>
    <row r="13" spans="1:15">
      <c r="B13" s="492" t="s">
        <v>857</v>
      </c>
      <c r="C13" s="29" t="s">
        <v>575</v>
      </c>
      <c r="D13" s="602"/>
      <c r="E13" s="602"/>
      <c r="F13" s="602"/>
      <c r="G13" s="602"/>
      <c r="H13" s="602"/>
      <c r="J13" s="285"/>
    </row>
    <row r="14" spans="1:15">
      <c r="B14" s="492" t="s">
        <v>857</v>
      </c>
      <c r="C14" s="29" t="s">
        <v>575</v>
      </c>
      <c r="D14" s="602"/>
      <c r="E14" s="602"/>
      <c r="F14" s="602"/>
      <c r="G14" s="602"/>
      <c r="H14" s="602"/>
      <c r="J14" s="285"/>
    </row>
    <row r="15" spans="1:15">
      <c r="B15" s="492" t="s">
        <v>858</v>
      </c>
      <c r="C15" s="29" t="s">
        <v>575</v>
      </c>
      <c r="D15" s="602"/>
      <c r="E15" s="602"/>
      <c r="F15" s="602"/>
      <c r="G15" s="602"/>
      <c r="H15" s="602"/>
      <c r="J15" s="285"/>
      <c r="N15" s="618"/>
    </row>
    <row r="16" spans="1:15">
      <c r="B16" s="364" t="s">
        <v>877</v>
      </c>
      <c r="C16" s="29" t="s">
        <v>575</v>
      </c>
      <c r="D16" s="612">
        <v>0</v>
      </c>
      <c r="E16" s="612">
        <v>50</v>
      </c>
      <c r="F16" s="612">
        <v>0</v>
      </c>
      <c r="G16" s="612">
        <v>0</v>
      </c>
      <c r="H16" s="612">
        <v>0</v>
      </c>
      <c r="J16" s="285"/>
      <c r="O16" s="619"/>
    </row>
    <row r="17" spans="1:14">
      <c r="C17" s="364"/>
      <c r="J17" s="285"/>
      <c r="N17" s="618"/>
    </row>
    <row r="18" spans="1:14">
      <c r="B18" s="364" t="s">
        <v>878</v>
      </c>
      <c r="C18" s="29" t="s">
        <v>575</v>
      </c>
      <c r="D18" s="602"/>
      <c r="E18" s="602"/>
      <c r="F18" s="602"/>
      <c r="G18" s="602"/>
      <c r="H18" s="602"/>
      <c r="J18" s="285"/>
    </row>
    <row r="19" spans="1:14">
      <c r="J19" s="285"/>
    </row>
    <row r="22" spans="1:14">
      <c r="A22" s="616" t="s">
        <v>879</v>
      </c>
      <c r="B22" s="620"/>
      <c r="C22" s="290"/>
      <c r="D22" s="290"/>
      <c r="E22" s="290"/>
      <c r="F22" s="290"/>
      <c r="G22" s="290"/>
      <c r="H22" s="290"/>
    </row>
    <row r="23" spans="1:14">
      <c r="D23" s="866" t="s">
        <v>1025</v>
      </c>
      <c r="E23" s="867"/>
      <c r="F23" s="867"/>
      <c r="G23" s="867"/>
      <c r="H23" s="868"/>
    </row>
    <row r="24" spans="1:14">
      <c r="D24" s="621" t="s">
        <v>880</v>
      </c>
      <c r="E24" s="621" t="s">
        <v>881</v>
      </c>
      <c r="F24" s="621" t="s">
        <v>882</v>
      </c>
      <c r="G24" s="621" t="s">
        <v>883</v>
      </c>
      <c r="H24" s="621" t="s">
        <v>884</v>
      </c>
    </row>
    <row r="25" spans="1:14" ht="35.25" customHeight="1">
      <c r="C25" s="99" t="s">
        <v>885</v>
      </c>
      <c r="D25" s="622" t="s">
        <v>982</v>
      </c>
      <c r="E25" s="622"/>
      <c r="F25" s="622"/>
      <c r="G25" s="622"/>
      <c r="H25" s="622"/>
    </row>
    <row r="26" spans="1:14" ht="44.65" customHeight="1">
      <c r="B26" s="364" t="s">
        <v>886</v>
      </c>
    </row>
    <row r="27" spans="1:14">
      <c r="B27" s="99" t="s">
        <v>887</v>
      </c>
      <c r="C27" s="29" t="s">
        <v>575</v>
      </c>
      <c r="D27" s="623">
        <v>0.993591</v>
      </c>
      <c r="E27" s="624"/>
      <c r="F27" s="624"/>
      <c r="G27" s="624"/>
      <c r="H27" s="624"/>
    </row>
    <row r="28" spans="1:14">
      <c r="B28" s="99" t="s">
        <v>888</v>
      </c>
      <c r="C28" s="29" t="s">
        <v>575</v>
      </c>
      <c r="D28" s="625"/>
      <c r="E28" s="626"/>
      <c r="F28" s="626"/>
      <c r="G28" s="626"/>
      <c r="H28" s="626"/>
    </row>
    <row r="29" spans="1:14">
      <c r="B29" s="492" t="s">
        <v>858</v>
      </c>
      <c r="C29" s="29" t="s">
        <v>575</v>
      </c>
      <c r="D29" s="625">
        <v>9.7354999999999997E-2</v>
      </c>
      <c r="E29" s="626"/>
      <c r="F29" s="626"/>
      <c r="G29" s="626"/>
      <c r="H29" s="626"/>
    </row>
    <row r="30" spans="1:14">
      <c r="B30" s="99" t="s">
        <v>889</v>
      </c>
      <c r="C30" s="29" t="s">
        <v>575</v>
      </c>
      <c r="D30" s="627">
        <v>3.5892E-2</v>
      </c>
      <c r="E30" s="628"/>
      <c r="F30" s="628"/>
      <c r="G30" s="628"/>
      <c r="H30" s="628"/>
    </row>
    <row r="31" spans="1:14">
      <c r="B31" s="492" t="s">
        <v>858</v>
      </c>
      <c r="C31" s="29" t="s">
        <v>575</v>
      </c>
      <c r="D31" s="629"/>
      <c r="E31" s="630"/>
      <c r="F31" s="630"/>
      <c r="G31" s="630"/>
      <c r="H31" s="630"/>
    </row>
    <row r="32" spans="1:14">
      <c r="B32" s="99" t="s">
        <v>890</v>
      </c>
      <c r="C32" s="29" t="s">
        <v>575</v>
      </c>
      <c r="D32" s="629">
        <v>6.7622000000000002E-2</v>
      </c>
      <c r="E32" s="630"/>
      <c r="F32" s="630"/>
      <c r="G32" s="630"/>
      <c r="H32" s="630"/>
    </row>
    <row r="33" spans="2:8">
      <c r="B33" s="492" t="s">
        <v>858</v>
      </c>
      <c r="C33" s="29" t="s">
        <v>575</v>
      </c>
      <c r="D33" s="623"/>
      <c r="E33" s="624"/>
      <c r="F33" s="624"/>
      <c r="G33" s="624"/>
      <c r="H33" s="624"/>
    </row>
    <row r="34" spans="2:8">
      <c r="B34" s="364" t="s">
        <v>891</v>
      </c>
      <c r="C34" s="29" t="s">
        <v>575</v>
      </c>
      <c r="D34" s="635">
        <v>1.1944600000000001</v>
      </c>
      <c r="E34" s="635">
        <v>0</v>
      </c>
      <c r="F34" s="635">
        <v>0</v>
      </c>
      <c r="G34" s="635">
        <v>0</v>
      </c>
      <c r="H34" s="635">
        <v>0</v>
      </c>
    </row>
    <row r="35" spans="2:8">
      <c r="B35" s="364" t="s">
        <v>892</v>
      </c>
      <c r="C35" s="29" t="s">
        <v>575</v>
      </c>
      <c r="D35" s="631"/>
      <c r="E35" s="631"/>
      <c r="F35" s="631"/>
      <c r="G35" s="631"/>
      <c r="H35" s="631"/>
    </row>
    <row r="36" spans="2:8">
      <c r="B36" s="492"/>
      <c r="D36" s="632"/>
      <c r="E36" s="632"/>
      <c r="F36" s="632"/>
      <c r="G36" s="632"/>
      <c r="H36" s="632"/>
    </row>
    <row r="37" spans="2:8">
      <c r="B37" s="364" t="s">
        <v>893</v>
      </c>
      <c r="D37" s="632"/>
      <c r="E37" s="632"/>
      <c r="F37" s="632"/>
      <c r="G37" s="632"/>
      <c r="H37" s="632"/>
    </row>
    <row r="38" spans="2:8">
      <c r="B38" s="99" t="s">
        <v>894</v>
      </c>
      <c r="C38" s="29" t="s">
        <v>575</v>
      </c>
      <c r="D38" s="623">
        <v>0.77783199999999997</v>
      </c>
      <c r="E38" s="624"/>
      <c r="F38" s="624"/>
      <c r="G38" s="624"/>
      <c r="H38" s="624"/>
    </row>
    <row r="39" spans="2:8">
      <c r="B39" s="492" t="s">
        <v>858</v>
      </c>
      <c r="C39" s="29" t="s">
        <v>575</v>
      </c>
      <c r="D39" s="629"/>
      <c r="E39" s="630"/>
      <c r="F39" s="630"/>
      <c r="G39" s="630"/>
      <c r="H39" s="630"/>
    </row>
    <row r="40" spans="2:8">
      <c r="B40" s="99" t="s">
        <v>895</v>
      </c>
      <c r="C40" s="29" t="s">
        <v>575</v>
      </c>
      <c r="D40" s="627">
        <v>0.99136000000000002</v>
      </c>
      <c r="E40" s="628"/>
      <c r="F40" s="628"/>
      <c r="G40" s="628"/>
      <c r="H40" s="628"/>
    </row>
    <row r="41" spans="2:8">
      <c r="B41" s="492" t="s">
        <v>858</v>
      </c>
      <c r="C41" s="29" t="s">
        <v>575</v>
      </c>
      <c r="D41" s="629"/>
      <c r="E41" s="630"/>
      <c r="F41" s="630"/>
      <c r="G41" s="630"/>
      <c r="H41" s="630"/>
    </row>
    <row r="42" spans="2:8">
      <c r="B42" s="364" t="s">
        <v>896</v>
      </c>
      <c r="C42" s="29" t="s">
        <v>575</v>
      </c>
      <c r="D42" s="636">
        <v>1.7691919999999999</v>
      </c>
      <c r="E42" s="636">
        <v>0</v>
      </c>
      <c r="F42" s="636">
        <v>0</v>
      </c>
      <c r="G42" s="636">
        <v>0</v>
      </c>
      <c r="H42" s="636">
        <v>0</v>
      </c>
    </row>
    <row r="43" spans="2:8">
      <c r="B43" s="364" t="s">
        <v>892</v>
      </c>
      <c r="C43" s="29" t="s">
        <v>575</v>
      </c>
      <c r="D43" s="631"/>
      <c r="E43" s="631"/>
      <c r="F43" s="631"/>
      <c r="G43" s="631"/>
      <c r="H43" s="631"/>
    </row>
    <row r="44" spans="2:8">
      <c r="D44" s="632"/>
      <c r="E44" s="632"/>
      <c r="F44" s="632"/>
      <c r="G44" s="632"/>
      <c r="H44" s="632"/>
    </row>
    <row r="45" spans="2:8">
      <c r="B45" s="364" t="s">
        <v>897</v>
      </c>
      <c r="C45" s="29" t="s">
        <v>575</v>
      </c>
      <c r="D45" s="636">
        <v>2.9636519999999997</v>
      </c>
      <c r="E45" s="636">
        <v>0</v>
      </c>
      <c r="F45" s="636">
        <v>0</v>
      </c>
      <c r="G45" s="636">
        <v>0</v>
      </c>
      <c r="H45" s="636">
        <v>0</v>
      </c>
    </row>
    <row r="46" spans="2:8">
      <c r="B46" s="364" t="s">
        <v>898</v>
      </c>
      <c r="C46" s="29" t="s">
        <v>575</v>
      </c>
      <c r="D46" s="636">
        <v>0</v>
      </c>
      <c r="E46" s="636">
        <v>0</v>
      </c>
      <c r="F46" s="636">
        <v>0</v>
      </c>
      <c r="G46" s="636">
        <v>0</v>
      </c>
      <c r="H46" s="636">
        <v>0</v>
      </c>
    </row>
    <row r="47" spans="2:8">
      <c r="D47" s="632"/>
      <c r="E47" s="632"/>
      <c r="F47" s="632"/>
      <c r="G47" s="632"/>
      <c r="H47" s="632"/>
    </row>
    <row r="48" spans="2:8">
      <c r="B48" s="364" t="s">
        <v>899</v>
      </c>
      <c r="D48" s="632"/>
      <c r="E48" s="632"/>
      <c r="F48" s="632"/>
      <c r="G48" s="632"/>
      <c r="H48" s="632"/>
    </row>
    <row r="49" spans="2:14">
      <c r="B49" s="99" t="s">
        <v>900</v>
      </c>
      <c r="C49" s="29" t="s">
        <v>901</v>
      </c>
      <c r="D49" s="623"/>
      <c r="E49" s="624"/>
      <c r="F49" s="624"/>
      <c r="G49" s="624"/>
      <c r="H49" s="624"/>
    </row>
    <row r="50" spans="2:14">
      <c r="B50" s="492" t="s">
        <v>858</v>
      </c>
      <c r="C50" s="29"/>
      <c r="D50" s="623"/>
      <c r="E50" s="624"/>
      <c r="F50" s="624"/>
      <c r="G50" s="624"/>
      <c r="H50" s="624"/>
    </row>
    <row r="51" spans="2:14">
      <c r="B51" s="99" t="s">
        <v>902</v>
      </c>
      <c r="C51" s="29" t="s">
        <v>538</v>
      </c>
      <c r="D51" s="623"/>
      <c r="E51" s="624"/>
      <c r="F51" s="624"/>
      <c r="G51" s="624"/>
      <c r="H51" s="624"/>
    </row>
    <row r="52" spans="2:14">
      <c r="B52" s="183" t="s">
        <v>903</v>
      </c>
      <c r="C52" s="29" t="s">
        <v>538</v>
      </c>
      <c r="D52" s="623"/>
      <c r="E52" s="624"/>
      <c r="F52" s="624"/>
      <c r="G52" s="624"/>
      <c r="H52" s="624"/>
    </row>
    <row r="53" spans="2:14">
      <c r="B53" s="364" t="s">
        <v>904</v>
      </c>
      <c r="C53" s="29" t="s">
        <v>575</v>
      </c>
      <c r="D53" s="623"/>
      <c r="E53" s="624"/>
      <c r="F53" s="624"/>
      <c r="G53" s="624"/>
      <c r="H53" s="624"/>
    </row>
    <row r="54" spans="2:14">
      <c r="B54" s="183" t="s">
        <v>905</v>
      </c>
      <c r="C54" s="29" t="s">
        <v>906</v>
      </c>
      <c r="D54" s="623"/>
      <c r="E54" s="624"/>
      <c r="F54" s="624"/>
      <c r="G54" s="624"/>
      <c r="H54" s="624"/>
    </row>
    <row r="55" spans="2:14">
      <c r="B55" s="183" t="s">
        <v>907</v>
      </c>
      <c r="C55" s="29" t="s">
        <v>908</v>
      </c>
      <c r="D55" s="623"/>
      <c r="E55" s="624"/>
      <c r="F55" s="624"/>
      <c r="G55" s="624"/>
      <c r="H55" s="624"/>
    </row>
    <row r="56" spans="2:14">
      <c r="B56" s="183" t="s">
        <v>909</v>
      </c>
      <c r="C56" s="29" t="s">
        <v>906</v>
      </c>
      <c r="D56" s="623"/>
      <c r="E56" s="624"/>
      <c r="F56" s="624"/>
      <c r="G56" s="624"/>
      <c r="H56" s="624"/>
    </row>
    <row r="57" spans="2:14">
      <c r="B57" s="364" t="s">
        <v>910</v>
      </c>
      <c r="C57" s="29" t="s">
        <v>575</v>
      </c>
      <c r="D57" s="637">
        <v>0</v>
      </c>
      <c r="E57" s="637">
        <v>0</v>
      </c>
      <c r="F57" s="637">
        <v>0</v>
      </c>
      <c r="G57" s="637">
        <v>0</v>
      </c>
      <c r="H57" s="637">
        <v>0</v>
      </c>
    </row>
    <row r="58" spans="2:14">
      <c r="C58" s="29"/>
      <c r="D58" s="632"/>
      <c r="E58" s="632"/>
      <c r="F58" s="632"/>
      <c r="G58" s="632"/>
      <c r="H58" s="632"/>
    </row>
    <row r="59" spans="2:14">
      <c r="B59" s="364" t="s">
        <v>911</v>
      </c>
      <c r="C59" s="29" t="s">
        <v>575</v>
      </c>
      <c r="D59" s="623"/>
      <c r="E59" s="624"/>
      <c r="F59" s="624"/>
      <c r="G59" s="624"/>
      <c r="H59" s="624"/>
    </row>
    <row r="60" spans="2:14">
      <c r="B60" s="364"/>
      <c r="C60" s="364"/>
      <c r="D60" s="633"/>
      <c r="E60" s="633"/>
      <c r="F60" s="633"/>
      <c r="G60" s="633"/>
      <c r="H60" s="633"/>
      <c r="I60" s="364"/>
      <c r="J60" s="364"/>
      <c r="K60" s="364"/>
      <c r="L60" s="364"/>
      <c r="M60" s="364"/>
      <c r="N60" s="364"/>
    </row>
    <row r="61" spans="2:14">
      <c r="B61" s="364" t="s">
        <v>912</v>
      </c>
      <c r="C61" s="29"/>
      <c r="D61" s="637">
        <v>0</v>
      </c>
      <c r="E61" s="637">
        <v>0</v>
      </c>
      <c r="F61" s="637">
        <v>0</v>
      </c>
      <c r="G61" s="637">
        <v>0</v>
      </c>
      <c r="H61" s="637">
        <v>0</v>
      </c>
    </row>
    <row r="62" spans="2:14">
      <c r="B62" s="364" t="s">
        <v>892</v>
      </c>
      <c r="C62" s="29" t="s">
        <v>575</v>
      </c>
      <c r="D62" s="623"/>
      <c r="E62" s="624"/>
      <c r="F62" s="624"/>
      <c r="G62" s="624"/>
      <c r="H62" s="624"/>
    </row>
    <row r="63" spans="2:14">
      <c r="B63" s="364"/>
      <c r="C63" s="29"/>
      <c r="D63" s="633"/>
      <c r="E63" s="633"/>
      <c r="F63" s="633"/>
      <c r="G63" s="633"/>
      <c r="H63" s="633"/>
      <c r="J63" s="364"/>
      <c r="K63" s="364"/>
    </row>
    <row r="64" spans="2:14">
      <c r="B64" s="364" t="s">
        <v>913</v>
      </c>
      <c r="C64" s="29" t="s">
        <v>575</v>
      </c>
      <c r="D64" s="637">
        <v>2.9636519999999997</v>
      </c>
      <c r="E64" s="637">
        <v>0</v>
      </c>
      <c r="F64" s="637">
        <v>0</v>
      </c>
      <c r="G64" s="637">
        <v>0</v>
      </c>
      <c r="H64" s="637">
        <v>0</v>
      </c>
    </row>
    <row r="65" spans="1:12">
      <c r="B65" s="364" t="s">
        <v>914</v>
      </c>
      <c r="C65" s="29" t="s">
        <v>575</v>
      </c>
      <c r="D65" s="637">
        <v>0</v>
      </c>
      <c r="E65" s="637">
        <v>0</v>
      </c>
      <c r="F65" s="637">
        <v>0</v>
      </c>
      <c r="G65" s="637">
        <v>0</v>
      </c>
      <c r="H65" s="637">
        <v>0</v>
      </c>
      <c r="J65" s="364"/>
    </row>
    <row r="66" spans="1:12">
      <c r="B66" s="364"/>
      <c r="C66" s="29"/>
      <c r="D66" s="474"/>
      <c r="E66" s="474"/>
      <c r="F66" s="474"/>
      <c r="G66" s="474"/>
      <c r="H66" s="474"/>
      <c r="J66" s="364"/>
    </row>
    <row r="67" spans="1:12">
      <c r="B67" s="364" t="s">
        <v>915</v>
      </c>
      <c r="C67" s="29"/>
      <c r="D67" s="474"/>
      <c r="E67" s="474"/>
      <c r="F67" s="474"/>
      <c r="G67" s="474"/>
      <c r="H67" s="474"/>
      <c r="I67" s="474"/>
      <c r="J67" s="474"/>
      <c r="K67" s="474"/>
    </row>
    <row r="68" spans="1:12">
      <c r="B68" s="99" t="s">
        <v>916</v>
      </c>
      <c r="C68" s="29"/>
      <c r="D68" s="623"/>
      <c r="E68" s="474"/>
      <c r="F68" s="787"/>
      <c r="G68" s="474"/>
      <c r="H68" s="474"/>
      <c r="I68" s="474"/>
      <c r="J68" s="474"/>
      <c r="K68" s="474"/>
    </row>
    <row r="69" spans="1:12">
      <c r="B69" s="99" t="s">
        <v>917</v>
      </c>
      <c r="C69" s="29"/>
      <c r="D69" s="623"/>
      <c r="E69" s="474"/>
      <c r="F69" s="474"/>
      <c r="G69" s="474"/>
      <c r="H69" s="474"/>
      <c r="I69" s="474"/>
      <c r="J69" s="474"/>
      <c r="K69" s="474"/>
    </row>
    <row r="70" spans="1:12">
      <c r="B70" s="99" t="s">
        <v>918</v>
      </c>
      <c r="C70" s="29"/>
      <c r="D70" s="623"/>
      <c r="E70" s="474"/>
      <c r="F70" s="474"/>
      <c r="G70" s="474"/>
      <c r="H70" s="474"/>
      <c r="I70" s="474"/>
      <c r="J70" s="474"/>
      <c r="K70" s="474"/>
    </row>
    <row r="71" spans="1:12">
      <c r="B71" s="364"/>
      <c r="C71" s="29"/>
      <c r="D71" s="474"/>
      <c r="E71" s="474"/>
      <c r="F71" s="474"/>
      <c r="G71" s="474"/>
      <c r="H71" s="474"/>
      <c r="I71" s="474"/>
      <c r="J71" s="474"/>
      <c r="K71" s="474"/>
    </row>
    <row r="72" spans="1:12">
      <c r="A72" s="363" t="s">
        <v>919</v>
      </c>
      <c r="B72" s="364"/>
      <c r="C72" s="29"/>
      <c r="D72" s="29"/>
      <c r="E72" s="474"/>
      <c r="F72" s="474"/>
      <c r="G72" s="474"/>
      <c r="H72" s="474"/>
      <c r="I72" s="474"/>
      <c r="J72" s="474"/>
      <c r="K72" s="474"/>
      <c r="L72" s="29"/>
    </row>
    <row r="73" spans="1:12">
      <c r="A73" s="363" t="s">
        <v>920</v>
      </c>
      <c r="B73" s="364"/>
      <c r="C73" s="364"/>
      <c r="D73" s="364"/>
      <c r="E73" s="474"/>
      <c r="F73" s="364"/>
      <c r="G73" s="364"/>
      <c r="H73" s="364"/>
      <c r="I73" s="364"/>
      <c r="J73" s="364"/>
    </row>
    <row r="74" spans="1:12">
      <c r="A74" s="363"/>
      <c r="B74" s="364"/>
      <c r="C74" s="364"/>
      <c r="D74" s="364"/>
      <c r="E74" s="364"/>
      <c r="F74" s="364"/>
      <c r="G74" s="364"/>
      <c r="H74" s="364"/>
      <c r="I74" s="364"/>
      <c r="J74" s="364"/>
    </row>
    <row r="75" spans="1:12">
      <c r="B75" s="364" t="s">
        <v>921</v>
      </c>
    </row>
    <row r="76" spans="1:12">
      <c r="B76" s="364"/>
    </row>
    <row r="77" spans="1:12" ht="31" customHeight="1">
      <c r="B77" s="869" t="s">
        <v>983</v>
      </c>
      <c r="C77" s="870"/>
      <c r="D77" s="870"/>
      <c r="E77" s="870"/>
      <c r="F77" s="870"/>
      <c r="G77" s="870"/>
      <c r="H77" s="871"/>
    </row>
    <row r="78" spans="1:12">
      <c r="B78" s="872" t="s">
        <v>984</v>
      </c>
      <c r="C78" s="873"/>
      <c r="D78" s="873"/>
      <c r="E78" s="873"/>
      <c r="F78" s="873"/>
      <c r="G78" s="873"/>
      <c r="H78" s="874"/>
    </row>
    <row r="79" spans="1:12">
      <c r="B79" s="875"/>
      <c r="C79" s="873"/>
      <c r="D79" s="873"/>
      <c r="E79" s="873"/>
      <c r="F79" s="873"/>
      <c r="G79" s="873"/>
      <c r="H79" s="874"/>
    </row>
    <row r="80" spans="1:12">
      <c r="B80" s="875"/>
      <c r="C80" s="873"/>
      <c r="D80" s="873"/>
      <c r="E80" s="873"/>
      <c r="F80" s="873"/>
      <c r="G80" s="873"/>
      <c r="H80" s="874"/>
    </row>
    <row r="81" spans="2:8">
      <c r="B81" s="875"/>
      <c r="C81" s="873"/>
      <c r="D81" s="873"/>
      <c r="E81" s="873"/>
      <c r="F81" s="873"/>
      <c r="G81" s="873"/>
      <c r="H81" s="874"/>
    </row>
    <row r="82" spans="2:8">
      <c r="B82" s="875"/>
      <c r="C82" s="873"/>
      <c r="D82" s="873"/>
      <c r="E82" s="873"/>
      <c r="F82" s="873"/>
      <c r="G82" s="873"/>
      <c r="H82" s="874"/>
    </row>
    <row r="83" spans="2:8">
      <c r="B83" s="876"/>
      <c r="C83" s="877"/>
      <c r="D83" s="877"/>
      <c r="E83" s="877"/>
      <c r="F83" s="877"/>
      <c r="G83" s="877"/>
      <c r="H83" s="878"/>
    </row>
  </sheetData>
  <sheetProtection insertRows="0" sort="0" autoFilter="0" pivotTables="0"/>
  <mergeCells count="3">
    <mergeCell ref="D23:H23"/>
    <mergeCell ref="B77:H77"/>
    <mergeCell ref="B78:H83"/>
  </mergeCells>
  <phoneticPr fontId="249" type="noConversion"/>
  <conditionalFormatting sqref="D68:D71">
    <cfRule type="expression" dxfId="18" priority="1">
      <formula>D$5="N/A"</formula>
    </cfRule>
  </conditionalFormatting>
  <conditionalFormatting sqref="D5:G6">
    <cfRule type="expression" dxfId="17" priority="36">
      <formula>AND(D$5="Actuals",E$5="N/A")</formula>
    </cfRule>
  </conditionalFormatting>
  <conditionalFormatting sqref="D5:H6 D27:H35 D43:H43 D49:H57 D64:H66 D67:K67 F68:K72 E68:E73">
    <cfRule type="expression" dxfId="16" priority="28">
      <formula>D$5="N/A"</formula>
    </cfRule>
  </conditionalFormatting>
  <conditionalFormatting sqref="D7:H7">
    <cfRule type="expression" dxfId="15" priority="11">
      <formula>AND(D$5="Actuals",E$5="Forecast")</formula>
    </cfRule>
  </conditionalFormatting>
  <conditionalFormatting sqref="D11:H11">
    <cfRule type="expression" dxfId="14" priority="6">
      <formula>D$5="Forecast"</formula>
    </cfRule>
  </conditionalFormatting>
  <conditionalFormatting sqref="D13:H16">
    <cfRule type="expression" dxfId="13" priority="2">
      <formula>D$5="Forecast"</formula>
    </cfRule>
  </conditionalFormatting>
  <conditionalFormatting sqref="D18:H18">
    <cfRule type="expression" dxfId="12" priority="3">
      <formula>D$5="Forecast"</formula>
    </cfRule>
  </conditionalFormatting>
  <conditionalFormatting sqref="D20:H20">
    <cfRule type="expression" priority="22">
      <formula>D$5="N/A"</formula>
    </cfRule>
  </conditionalFormatting>
  <conditionalFormatting sqref="D38:H41">
    <cfRule type="expression" dxfId="11" priority="12">
      <formula>D$5="N/A"</formula>
    </cfRule>
  </conditionalFormatting>
  <conditionalFormatting sqref="D59:H59 D61:H62">
    <cfRule type="expression" dxfId="10" priority="14">
      <formula>D$5="N/A"</formula>
    </cfRule>
  </conditionalFormatting>
  <conditionalFormatting sqref="H5:H6">
    <cfRule type="expression" dxfId="9" priority="275">
      <formula>AND(H$5="Actuals",#REF!="N/A")</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activeCell="M31" sqref="M31"/>
    </sheetView>
  </sheetViews>
  <sheetFormatPr defaultColWidth="9" defaultRowHeight="13.5"/>
  <cols>
    <col min="1" max="1" width="8.3828125" style="99" customWidth="1"/>
    <col min="2" max="2" width="77.23046875" style="99" bestFit="1" customWidth="1"/>
    <col min="3" max="3" width="14.15234375" style="99" customWidth="1"/>
    <col min="4" max="8" width="11.15234375" style="99" customWidth="1"/>
    <col min="9" max="9" width="6.61328125" style="99" bestFit="1" customWidth="1"/>
    <col min="10" max="16384" width="9" style="99"/>
  </cols>
  <sheetData>
    <row r="1" spans="1:10" ht="20">
      <c r="A1" s="743" t="s">
        <v>922</v>
      </c>
      <c r="B1" s="780"/>
      <c r="C1" s="775"/>
      <c r="D1" s="775"/>
      <c r="E1" s="775"/>
      <c r="F1" s="775"/>
      <c r="G1" s="775"/>
      <c r="H1" s="775"/>
      <c r="I1" s="389"/>
    </row>
    <row r="2" spans="1:10" ht="20">
      <c r="A2" s="744" t="str">
        <f>Licensee</f>
        <v>SSEH</v>
      </c>
      <c r="B2" s="277"/>
      <c r="C2" s="278"/>
      <c r="D2" s="278"/>
      <c r="E2" s="278"/>
      <c r="F2" s="278"/>
      <c r="G2" s="278"/>
      <c r="H2" s="278"/>
      <c r="I2" s="280"/>
    </row>
    <row r="3" spans="1:10" ht="20">
      <c r="A3" s="745">
        <f>Reporting_Year</f>
        <v>2026</v>
      </c>
      <c r="B3" s="482"/>
      <c r="C3" s="281"/>
      <c r="D3" s="281"/>
      <c r="E3" s="281"/>
      <c r="F3" s="281"/>
      <c r="G3" s="281"/>
      <c r="H3" s="281"/>
      <c r="I3" s="283"/>
    </row>
    <row r="4" spans="1:10" s="285" customFormat="1" ht="12.75" customHeight="1">
      <c r="B4" s="412"/>
      <c r="C4" s="99"/>
      <c r="D4" s="526"/>
      <c r="E4" s="526"/>
    </row>
    <row r="5" spans="1:10" s="285" customFormat="1" ht="12.75" customHeight="1">
      <c r="B5" s="412"/>
      <c r="C5" s="99"/>
      <c r="D5" s="638" t="s">
        <v>1012</v>
      </c>
      <c r="E5" s="638" t="s">
        <v>1012</v>
      </c>
      <c r="F5" s="638" t="s">
        <v>1012</v>
      </c>
      <c r="G5" s="638" t="s">
        <v>1013</v>
      </c>
      <c r="H5" s="638" t="s">
        <v>1013</v>
      </c>
      <c r="I5" s="399"/>
    </row>
    <row r="6" spans="1:10" s="285" customFormat="1">
      <c r="C6" s="99"/>
      <c r="D6" s="488">
        <v>2024</v>
      </c>
      <c r="E6" s="488">
        <v>2025</v>
      </c>
      <c r="F6" s="488">
        <v>2026</v>
      </c>
      <c r="G6" s="488">
        <v>2027</v>
      </c>
      <c r="H6" s="488">
        <v>2028</v>
      </c>
      <c r="I6" s="399"/>
    </row>
    <row r="7" spans="1:10" s="285" customFormat="1">
      <c r="D7" s="390" t="s">
        <v>1006</v>
      </c>
      <c r="E7" s="390" t="s">
        <v>1007</v>
      </c>
      <c r="F7" s="390" t="s">
        <v>1008</v>
      </c>
      <c r="G7" s="390" t="s">
        <v>1009</v>
      </c>
      <c r="H7" s="488" t="s">
        <v>1010</v>
      </c>
      <c r="I7" s="399"/>
    </row>
    <row r="8" spans="1:10" s="285" customFormat="1">
      <c r="I8" s="399"/>
    </row>
    <row r="9" spans="1:10" s="285" customFormat="1">
      <c r="B9" s="639" t="s">
        <v>923</v>
      </c>
      <c r="C9" s="331"/>
      <c r="D9" s="332"/>
      <c r="E9" s="332"/>
      <c r="F9" s="332"/>
      <c r="G9" s="332"/>
      <c r="H9" s="332"/>
      <c r="I9" s="399"/>
    </row>
    <row r="10" spans="1:10" s="285" customFormat="1">
      <c r="B10" s="414"/>
      <c r="C10" s="29"/>
      <c r="I10" s="399"/>
    </row>
    <row r="11" spans="1:10" s="285" customFormat="1">
      <c r="B11" s="414"/>
      <c r="C11" s="29"/>
      <c r="I11" s="399"/>
    </row>
    <row r="12" spans="1:10">
      <c r="B12" s="364" t="s">
        <v>924</v>
      </c>
      <c r="C12" s="29" t="s">
        <v>575</v>
      </c>
      <c r="D12" s="640">
        <v>1.775957</v>
      </c>
      <c r="E12" s="640">
        <v>1.915824</v>
      </c>
      <c r="F12" s="640">
        <v>1.665127</v>
      </c>
      <c r="G12" s="640"/>
      <c r="H12" s="640"/>
      <c r="I12" s="399"/>
      <c r="J12" s="285"/>
    </row>
    <row r="13" spans="1:10">
      <c r="B13" s="490" t="s">
        <v>925</v>
      </c>
      <c r="D13" s="579"/>
      <c r="E13" s="579"/>
      <c r="F13" s="579"/>
      <c r="G13" s="579"/>
      <c r="H13" s="579"/>
      <c r="J13" s="285"/>
    </row>
    <row r="14" spans="1:10">
      <c r="B14" s="99" t="s">
        <v>926</v>
      </c>
      <c r="C14" s="29" t="s">
        <v>575</v>
      </c>
      <c r="D14" s="640">
        <v>1.775957</v>
      </c>
      <c r="E14" s="640">
        <v>1.915824</v>
      </c>
      <c r="F14" s="640">
        <v>1.665127</v>
      </c>
      <c r="G14" s="640"/>
      <c r="H14" s="640"/>
      <c r="I14" s="399"/>
      <c r="J14" s="285"/>
    </row>
    <row r="15" spans="1:10">
      <c r="B15" s="99" t="s">
        <v>927</v>
      </c>
      <c r="C15" s="29" t="s">
        <v>575</v>
      </c>
      <c r="D15" s="640"/>
      <c r="E15" s="640"/>
      <c r="F15" s="640"/>
      <c r="G15" s="640"/>
      <c r="H15" s="640"/>
      <c r="I15" s="399"/>
      <c r="J15" s="285"/>
    </row>
    <row r="16" spans="1:10">
      <c r="D16" s="579"/>
      <c r="E16" s="579"/>
      <c r="F16" s="579"/>
      <c r="G16" s="579"/>
      <c r="H16" s="579"/>
      <c r="I16" s="399"/>
      <c r="J16" s="285"/>
    </row>
    <row r="17" spans="2:10">
      <c r="D17" s="579"/>
      <c r="E17" s="579"/>
      <c r="F17" s="579"/>
      <c r="G17" s="579"/>
      <c r="H17" s="579"/>
      <c r="I17" s="399"/>
      <c r="J17" s="285"/>
    </row>
    <row r="18" spans="2:10">
      <c r="B18" s="99" t="s">
        <v>926</v>
      </c>
      <c r="C18" s="559" t="s">
        <v>20</v>
      </c>
      <c r="D18" s="219">
        <v>1.3867917857547709</v>
      </c>
      <c r="E18" s="219">
        <v>1.4494134865689408</v>
      </c>
      <c r="F18" s="219">
        <v>1.2137932208644102</v>
      </c>
      <c r="G18" s="219">
        <v>0</v>
      </c>
      <c r="H18" s="219">
        <v>0</v>
      </c>
      <c r="I18" s="399"/>
      <c r="J18" s="285"/>
    </row>
    <row r="19" spans="2:10">
      <c r="D19" s="579"/>
      <c r="E19" s="579"/>
      <c r="F19" s="579"/>
      <c r="G19" s="579"/>
      <c r="H19" s="579"/>
      <c r="I19" s="399"/>
      <c r="J19" s="285"/>
    </row>
    <row r="20" spans="2:10">
      <c r="D20" s="579"/>
      <c r="E20" s="579"/>
      <c r="F20" s="579"/>
      <c r="G20" s="579"/>
      <c r="H20" s="579"/>
      <c r="I20" s="399"/>
      <c r="J20" s="285"/>
    </row>
    <row r="21" spans="2:10" s="285" customFormat="1">
      <c r="B21" s="364" t="s">
        <v>928</v>
      </c>
      <c r="C21" s="559" t="s">
        <v>20</v>
      </c>
      <c r="D21" s="569">
        <v>0</v>
      </c>
      <c r="E21" s="569">
        <v>-4.8</v>
      </c>
      <c r="F21" s="569">
        <v>-4.8</v>
      </c>
      <c r="G21" s="569">
        <v>-4.8</v>
      </c>
      <c r="H21" s="569">
        <v>-4.8</v>
      </c>
      <c r="I21" s="399"/>
    </row>
    <row r="22" spans="2:10" s="285" customFormat="1">
      <c r="B22" s="99" t="s">
        <v>929</v>
      </c>
      <c r="C22" s="559" t="s">
        <v>20</v>
      </c>
      <c r="D22" s="525"/>
      <c r="E22" s="525"/>
      <c r="F22" s="525"/>
      <c r="G22" s="525"/>
      <c r="H22" s="525"/>
      <c r="I22" s="399"/>
    </row>
    <row r="23" spans="2:10" s="285" customFormat="1">
      <c r="B23" s="364" t="s">
        <v>930</v>
      </c>
      <c r="C23" s="559" t="s">
        <v>20</v>
      </c>
      <c r="D23" s="219">
        <v>0</v>
      </c>
      <c r="E23" s="219">
        <v>-4.8</v>
      </c>
      <c r="F23" s="219">
        <v>-4.8</v>
      </c>
      <c r="G23" s="219">
        <v>-4.8</v>
      </c>
      <c r="H23" s="219">
        <v>-4.8</v>
      </c>
      <c r="I23" s="399"/>
    </row>
    <row r="24" spans="2:10" s="285" customFormat="1">
      <c r="B24" s="364"/>
      <c r="C24" s="364"/>
      <c r="D24" s="364"/>
      <c r="E24" s="364"/>
      <c r="F24" s="364"/>
      <c r="G24" s="364"/>
      <c r="H24" s="364"/>
      <c r="I24" s="399"/>
    </row>
    <row r="25" spans="2:10" s="285" customFormat="1">
      <c r="B25" s="364"/>
      <c r="C25" s="364"/>
      <c r="D25" s="879" t="s">
        <v>931</v>
      </c>
      <c r="E25" s="364"/>
      <c r="F25" s="364"/>
      <c r="G25" s="364"/>
      <c r="H25" s="364"/>
      <c r="I25" s="399"/>
    </row>
    <row r="26" spans="2:10" s="285" customFormat="1" ht="12.75" customHeight="1">
      <c r="B26" s="364"/>
      <c r="C26" s="364"/>
      <c r="D26" s="880"/>
      <c r="E26" s="364"/>
      <c r="F26" s="364"/>
      <c r="G26" s="364"/>
      <c r="H26" s="364"/>
      <c r="I26" s="399"/>
    </row>
    <row r="27" spans="2:10">
      <c r="C27" s="364"/>
      <c r="D27" s="881"/>
      <c r="E27" s="364"/>
      <c r="F27" s="364"/>
      <c r="I27" s="399"/>
    </row>
    <row r="28" spans="2:10">
      <c r="B28" s="364" t="s">
        <v>932</v>
      </c>
      <c r="C28" s="364"/>
      <c r="D28" s="641">
        <v>44651</v>
      </c>
      <c r="E28" s="364"/>
      <c r="F28" s="364"/>
      <c r="I28" s="399"/>
    </row>
    <row r="29" spans="2:10">
      <c r="B29" s="364"/>
      <c r="C29" s="364"/>
      <c r="D29" s="642"/>
      <c r="E29" s="364"/>
      <c r="F29" s="364"/>
      <c r="I29" s="399"/>
    </row>
    <row r="30" spans="2:10">
      <c r="B30" s="99" t="s">
        <v>873</v>
      </c>
      <c r="C30" s="364"/>
      <c r="D30" s="643" t="s">
        <v>998</v>
      </c>
      <c r="E30" s="364"/>
      <c r="F30" s="364"/>
      <c r="I30" s="399"/>
    </row>
    <row r="31" spans="2:10">
      <c r="C31" s="364"/>
      <c r="D31" s="364"/>
      <c r="E31" s="364"/>
      <c r="F31" s="364"/>
      <c r="H31"/>
      <c r="I31" s="399"/>
    </row>
    <row r="32" spans="2:10">
      <c r="B32" s="364"/>
      <c r="F32" s="364"/>
      <c r="I32" s="399"/>
    </row>
    <row r="33" spans="2:9">
      <c r="B33" s="99" t="s">
        <v>933</v>
      </c>
      <c r="C33" s="644" t="s">
        <v>1026</v>
      </c>
      <c r="D33" s="525">
        <v>293.94103318370173</v>
      </c>
      <c r="E33" s="364"/>
      <c r="F33" s="364"/>
      <c r="I33" s="399"/>
    </row>
    <row r="34" spans="2:9">
      <c r="B34" s="99" t="s">
        <v>934</v>
      </c>
      <c r="C34" s="644" t="s">
        <v>1026</v>
      </c>
      <c r="D34" s="525">
        <v>1499.29340387507</v>
      </c>
      <c r="E34" s="364"/>
      <c r="F34" s="364"/>
      <c r="I34" s="399"/>
    </row>
    <row r="35" spans="2:9">
      <c r="C35" s="645"/>
      <c r="D35" s="579"/>
      <c r="E35" s="364"/>
      <c r="F35" s="364"/>
      <c r="I35" s="399"/>
    </row>
    <row r="36" spans="2:9">
      <c r="B36" s="99" t="s">
        <v>935</v>
      </c>
      <c r="C36" s="644" t="s">
        <v>1026</v>
      </c>
      <c r="D36" s="525">
        <v>174.68934657461591</v>
      </c>
      <c r="I36" s="399"/>
    </row>
    <row r="37" spans="2:9">
      <c r="B37" s="99" t="s">
        <v>936</v>
      </c>
      <c r="C37" s="644" t="s">
        <v>1026</v>
      </c>
      <c r="D37" s="525">
        <v>1882.5111943879454</v>
      </c>
      <c r="I37" s="399"/>
    </row>
    <row r="38" spans="2:9">
      <c r="C38" s="645"/>
      <c r="D38" s="579"/>
      <c r="I38" s="399"/>
    </row>
    <row r="39" spans="2:9">
      <c r="B39" s="501" t="s">
        <v>937</v>
      </c>
      <c r="C39" s="644" t="s">
        <v>1026</v>
      </c>
      <c r="D39" s="219">
        <v>119.25168660908582</v>
      </c>
      <c r="I39" s="399"/>
    </row>
    <row r="40" spans="2:9">
      <c r="B40" s="501" t="s">
        <v>938</v>
      </c>
      <c r="C40" s="644" t="s">
        <v>1026</v>
      </c>
      <c r="D40" s="219">
        <v>-383.21779051287535</v>
      </c>
      <c r="I40" s="399"/>
    </row>
    <row r="41" spans="2:9">
      <c r="C41" s="645"/>
      <c r="D41" s="579"/>
      <c r="I41" s="399"/>
    </row>
    <row r="42" spans="2:9">
      <c r="B42" s="99" t="s">
        <v>939</v>
      </c>
      <c r="C42" s="644" t="s">
        <v>1026</v>
      </c>
      <c r="D42" s="525">
        <v>218.43414059233893</v>
      </c>
      <c r="I42" s="399"/>
    </row>
    <row r="43" spans="2:9">
      <c r="B43" s="99" t="s">
        <v>940</v>
      </c>
      <c r="C43" s="644" t="s">
        <v>1026</v>
      </c>
      <c r="D43" s="525">
        <v>-38.144539961057717</v>
      </c>
      <c r="I43" s="399"/>
    </row>
    <row r="44" spans="2:9">
      <c r="I44" s="399"/>
    </row>
    <row r="45" spans="2:9">
      <c r="I45" s="399"/>
    </row>
    <row r="46" spans="2:9">
      <c r="I46" s="399"/>
    </row>
    <row r="47" spans="2:9">
      <c r="B47" s="639" t="s">
        <v>941</v>
      </c>
      <c r="C47" s="331"/>
      <c r="D47" s="332"/>
      <c r="E47" s="332"/>
      <c r="F47" s="332"/>
      <c r="G47" s="332"/>
      <c r="H47" s="332"/>
      <c r="I47" s="399"/>
    </row>
    <row r="48" spans="2:9">
      <c r="I48" s="399"/>
    </row>
    <row r="49" spans="1:9">
      <c r="I49" s="399"/>
    </row>
    <row r="50" spans="1:9">
      <c r="I50" s="399"/>
    </row>
    <row r="51" spans="1:9">
      <c r="A51" s="285"/>
      <c r="B51" s="412"/>
      <c r="C51" s="412"/>
      <c r="D51" s="638" t="s">
        <v>1012</v>
      </c>
      <c r="E51" s="638" t="s">
        <v>1012</v>
      </c>
      <c r="F51" s="638" t="s">
        <v>1012</v>
      </c>
      <c r="G51" s="638" t="s">
        <v>1013</v>
      </c>
      <c r="H51" s="638" t="s">
        <v>1013</v>
      </c>
      <c r="I51" s="399"/>
    </row>
    <row r="52" spans="1:9">
      <c r="A52" s="285"/>
      <c r="B52" s="285"/>
      <c r="C52" s="364"/>
      <c r="D52" s="488">
        <v>2024</v>
      </c>
      <c r="E52" s="488">
        <v>2025</v>
      </c>
      <c r="F52" s="488">
        <v>2026</v>
      </c>
      <c r="G52" s="488">
        <v>2027</v>
      </c>
      <c r="H52" s="488">
        <v>2028</v>
      </c>
      <c r="I52" s="399"/>
    </row>
    <row r="53" spans="1:9">
      <c r="D53" s="646"/>
      <c r="E53" s="646"/>
      <c r="F53" s="646"/>
      <c r="G53" s="646"/>
      <c r="H53" s="646"/>
      <c r="I53" s="399"/>
    </row>
    <row r="54" spans="1:9">
      <c r="B54" s="414" t="s">
        <v>942</v>
      </c>
      <c r="C54" s="559" t="s">
        <v>20</v>
      </c>
      <c r="D54" s="220">
        <v>0.26047875592322772</v>
      </c>
      <c r="E54" s="220">
        <v>1.1421572616303466</v>
      </c>
      <c r="F54" s="220">
        <v>2.2152405843793894</v>
      </c>
      <c r="G54" s="220">
        <v>0</v>
      </c>
      <c r="H54" s="220">
        <v>0</v>
      </c>
      <c r="I54" s="399"/>
    </row>
    <row r="55" spans="1:9">
      <c r="D55" s="646"/>
      <c r="E55" s="646"/>
      <c r="F55" s="646"/>
      <c r="G55" s="646"/>
      <c r="H55" s="646"/>
    </row>
    <row r="56" spans="1:9">
      <c r="B56" s="364" t="s">
        <v>943</v>
      </c>
      <c r="D56" s="646"/>
      <c r="E56" s="646"/>
      <c r="F56" s="646"/>
      <c r="G56" s="646"/>
      <c r="H56" s="646"/>
    </row>
    <row r="57" spans="1:9">
      <c r="B57" s="647" t="s">
        <v>944</v>
      </c>
      <c r="C57" s="29" t="s">
        <v>575</v>
      </c>
      <c r="D57" s="428"/>
      <c r="E57" s="428"/>
      <c r="F57" s="428"/>
      <c r="G57" s="428"/>
      <c r="H57" s="428"/>
    </row>
    <row r="58" spans="1:9">
      <c r="B58" s="647" t="s">
        <v>944</v>
      </c>
      <c r="C58" s="29" t="s">
        <v>575</v>
      </c>
      <c r="D58" s="428"/>
      <c r="E58" s="428"/>
      <c r="F58" s="428"/>
      <c r="G58" s="428"/>
      <c r="H58" s="428"/>
    </row>
    <row r="59" spans="1:9">
      <c r="B59" s="647" t="s">
        <v>858</v>
      </c>
      <c r="C59" s="29" t="s">
        <v>575</v>
      </c>
      <c r="D59" s="428"/>
      <c r="E59" s="428"/>
      <c r="F59" s="428"/>
      <c r="G59" s="428"/>
      <c r="H59" s="428"/>
    </row>
    <row r="60" spans="1:9">
      <c r="B60" s="364" t="s">
        <v>945</v>
      </c>
      <c r="C60" s="29" t="s">
        <v>575</v>
      </c>
      <c r="D60" s="220">
        <v>0</v>
      </c>
      <c r="E60" s="220">
        <v>0</v>
      </c>
      <c r="F60" s="220">
        <v>0</v>
      </c>
      <c r="G60" s="220">
        <v>0</v>
      </c>
      <c r="H60" s="220">
        <v>0</v>
      </c>
    </row>
    <row r="61" spans="1:9">
      <c r="B61" s="285" t="s">
        <v>946</v>
      </c>
      <c r="C61" s="29" t="s">
        <v>575</v>
      </c>
      <c r="D61" s="428"/>
      <c r="E61" s="428"/>
      <c r="F61" s="428"/>
      <c r="G61" s="428"/>
      <c r="H61" s="428"/>
    </row>
    <row r="62" spans="1:9">
      <c r="B62" s="414" t="s">
        <v>947</v>
      </c>
      <c r="C62" s="29" t="s">
        <v>575</v>
      </c>
      <c r="D62" s="220">
        <v>0</v>
      </c>
      <c r="E62" s="220">
        <v>0</v>
      </c>
      <c r="F62" s="220">
        <v>0</v>
      </c>
      <c r="G62" s="220">
        <v>0</v>
      </c>
      <c r="H62" s="220">
        <v>0</v>
      </c>
    </row>
    <row r="64" spans="1:9">
      <c r="B64" s="364" t="s">
        <v>948</v>
      </c>
      <c r="D64" s="646"/>
      <c r="E64" s="646"/>
      <c r="F64" s="646"/>
      <c r="G64" s="646"/>
      <c r="H64" s="646"/>
    </row>
    <row r="65" spans="2:8">
      <c r="B65" s="647" t="s">
        <v>949</v>
      </c>
      <c r="C65" s="29" t="s">
        <v>575</v>
      </c>
      <c r="D65" s="428">
        <v>0.33357500000000001</v>
      </c>
      <c r="E65" s="428">
        <v>1.509695</v>
      </c>
      <c r="F65" s="428">
        <v>3.0389499999999998</v>
      </c>
      <c r="G65" s="428"/>
      <c r="H65" s="428"/>
    </row>
    <row r="66" spans="2:8">
      <c r="B66" s="285" t="s">
        <v>946</v>
      </c>
      <c r="C66" s="29" t="s">
        <v>575</v>
      </c>
      <c r="D66" s="428"/>
      <c r="E66" s="428"/>
      <c r="F66" s="428"/>
      <c r="G66" s="428"/>
      <c r="H66" s="428"/>
    </row>
    <row r="67" spans="2:8">
      <c r="B67" s="414" t="s">
        <v>950</v>
      </c>
      <c r="C67" s="29" t="s">
        <v>575</v>
      </c>
      <c r="D67" s="220">
        <v>0.33357500000000001</v>
      </c>
      <c r="E67" s="220">
        <v>1.509695</v>
      </c>
      <c r="F67" s="220">
        <v>3.0389499999999998</v>
      </c>
      <c r="G67" s="220">
        <v>0</v>
      </c>
      <c r="H67" s="220">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718CE-0975-4622-B809-8F8773D15795}">
  <sheetPr>
    <tabColor rgb="FFFFFFCC"/>
    <pageSetUpPr autoPageBreaks="0"/>
  </sheetPr>
  <dimension ref="A1:AF38"/>
  <sheetViews>
    <sheetView zoomScale="80" zoomScaleNormal="80" workbookViewId="0">
      <selection activeCell="I33" sqref="I33"/>
    </sheetView>
  </sheetViews>
  <sheetFormatPr defaultColWidth="0" defaultRowHeight="15" customHeight="1" zeroHeight="1"/>
  <cols>
    <col min="1" max="1" width="56.4609375" style="901" customWidth="1"/>
    <col min="2" max="2" width="11.3828125" style="901" customWidth="1"/>
    <col min="3" max="3" width="10.4609375" style="901" customWidth="1"/>
    <col min="4" max="4" width="9" style="901" customWidth="1"/>
    <col min="5" max="15" width="10" style="901" customWidth="1"/>
    <col min="16" max="23" width="10" style="892" customWidth="1"/>
    <col min="24" max="32" width="10" style="892" hidden="1" customWidth="1"/>
    <col min="33" max="16384" width="9" style="892" hidden="1"/>
  </cols>
  <sheetData>
    <row r="1" spans="1:29" customFormat="1" ht="19.5">
      <c r="A1" s="882" t="str">
        <f ca="1">MID(CELL("filename",A1),FIND("]",CELL("filename",A1))+1,256)</f>
        <v>I1 - Universal Data</v>
      </c>
      <c r="B1" s="883"/>
      <c r="C1" s="883"/>
      <c r="D1" s="883"/>
      <c r="E1" s="883"/>
      <c r="F1" s="883"/>
      <c r="G1" s="883"/>
      <c r="H1" s="883"/>
      <c r="I1" s="883"/>
      <c r="J1" s="883"/>
      <c r="K1" s="883"/>
      <c r="L1" s="883"/>
      <c r="M1" s="883"/>
      <c r="N1" s="883"/>
      <c r="O1" s="883"/>
      <c r="P1" s="883"/>
      <c r="Q1" s="883"/>
      <c r="R1" s="883"/>
      <c r="S1" s="883"/>
      <c r="T1" s="883"/>
      <c r="U1" s="883"/>
      <c r="V1" s="883"/>
      <c r="W1" s="884"/>
      <c r="X1" s="885"/>
      <c r="Y1" s="885"/>
      <c r="Z1" s="885"/>
      <c r="AA1" s="885"/>
      <c r="AB1" s="885"/>
    </row>
    <row r="2" spans="1:29" customFormat="1" ht="19.5">
      <c r="A2" s="882" t="s">
        <v>77</v>
      </c>
      <c r="B2" s="883"/>
      <c r="C2" s="883"/>
      <c r="D2" s="883"/>
      <c r="E2" s="883"/>
      <c r="F2" s="883"/>
      <c r="G2" s="883"/>
      <c r="H2" s="883"/>
      <c r="I2" s="883"/>
      <c r="J2" s="883"/>
      <c r="K2" s="883"/>
      <c r="L2" s="883"/>
      <c r="M2" s="883"/>
      <c r="N2" s="883"/>
      <c r="O2" s="883"/>
      <c r="P2" s="883"/>
      <c r="Q2" s="883"/>
      <c r="R2" s="883"/>
      <c r="S2" s="883"/>
      <c r="T2" s="883"/>
      <c r="U2" s="883"/>
      <c r="V2" s="883"/>
      <c r="W2" s="884"/>
      <c r="X2" s="885"/>
      <c r="Y2" s="885"/>
      <c r="Z2" s="885"/>
      <c r="AA2" s="885"/>
      <c r="AB2" s="885"/>
    </row>
    <row r="3" spans="1:29" customFormat="1" ht="19.5">
      <c r="A3" s="886" t="str">
        <f>Sector</f>
        <v>ED2</v>
      </c>
      <c r="B3" s="887"/>
      <c r="C3" s="887"/>
      <c r="D3" s="887"/>
      <c r="E3" s="887"/>
      <c r="F3" s="887"/>
      <c r="G3" s="887"/>
      <c r="H3" s="887"/>
      <c r="I3" s="887"/>
      <c r="J3" s="887"/>
      <c r="K3" s="887"/>
      <c r="L3" s="887"/>
      <c r="M3" s="887"/>
      <c r="N3" s="887"/>
      <c r="O3" s="887"/>
      <c r="P3" s="887"/>
      <c r="Q3" s="887"/>
      <c r="R3" s="887"/>
      <c r="S3" s="887"/>
      <c r="T3" s="887"/>
      <c r="U3" s="887"/>
      <c r="V3" s="887"/>
      <c r="W3" s="888"/>
      <c r="X3" s="885"/>
      <c r="Y3" s="885"/>
      <c r="Z3" s="885"/>
      <c r="AA3" s="885"/>
      <c r="AB3" s="885"/>
    </row>
    <row r="4" spans="1:29" ht="14.5">
      <c r="A4" s="889"/>
      <c r="B4" s="890"/>
      <c r="C4" s="890"/>
      <c r="D4" s="890"/>
      <c r="E4" s="890"/>
      <c r="F4" s="890"/>
      <c r="G4" s="890"/>
      <c r="H4" s="890"/>
      <c r="I4" s="890"/>
      <c r="J4" s="890"/>
      <c r="K4" s="890"/>
      <c r="L4" s="890"/>
      <c r="M4" s="890"/>
      <c r="N4" s="890"/>
      <c r="O4" s="890"/>
      <c r="P4" s="890"/>
      <c r="Q4" s="890"/>
      <c r="R4" s="890"/>
      <c r="S4" s="890"/>
      <c r="T4" s="890"/>
      <c r="U4" s="890"/>
      <c r="V4" s="890"/>
      <c r="W4" s="890"/>
      <c r="X4" s="890"/>
      <c r="Y4" s="891"/>
    </row>
    <row r="5" spans="1:29" ht="14.5">
      <c r="A5" s="893" t="s">
        <v>1028</v>
      </c>
      <c r="B5" s="894" t="s">
        <v>1029</v>
      </c>
      <c r="C5" s="894" t="s">
        <v>1030</v>
      </c>
      <c r="D5" s="895">
        <v>2015</v>
      </c>
      <c r="E5" s="895">
        <v>2016</v>
      </c>
      <c r="F5" s="895">
        <v>2017</v>
      </c>
      <c r="G5" s="895">
        <v>2018</v>
      </c>
      <c r="H5" s="895">
        <v>2019</v>
      </c>
      <c r="I5" s="895">
        <v>2020</v>
      </c>
      <c r="J5" s="895">
        <v>2021</v>
      </c>
      <c r="K5" s="895">
        <v>2022</v>
      </c>
      <c r="L5" s="895">
        <v>2023</v>
      </c>
      <c r="M5" s="895">
        <f>L5+1</f>
        <v>2024</v>
      </c>
      <c r="N5" s="895">
        <f>M5+1</f>
        <v>2025</v>
      </c>
      <c r="O5" s="895">
        <f>N5+1</f>
        <v>2026</v>
      </c>
      <c r="P5" s="895">
        <f>O5+1</f>
        <v>2027</v>
      </c>
      <c r="Q5" s="895">
        <f>P5+1</f>
        <v>2028</v>
      </c>
      <c r="R5" s="895">
        <f t="shared" ref="R5:V5" si="0">Q5+1</f>
        <v>2029</v>
      </c>
      <c r="S5" s="895">
        <f t="shared" si="0"/>
        <v>2030</v>
      </c>
      <c r="T5" s="895">
        <f t="shared" si="0"/>
        <v>2031</v>
      </c>
      <c r="U5" s="895">
        <f t="shared" si="0"/>
        <v>2032</v>
      </c>
      <c r="V5" s="895">
        <f t="shared" si="0"/>
        <v>2033</v>
      </c>
      <c r="W5" s="891"/>
    </row>
    <row r="6" spans="1:29" ht="14.5">
      <c r="A6" s="896"/>
      <c r="B6" s="890"/>
      <c r="C6" s="890"/>
      <c r="D6" s="891"/>
      <c r="E6" s="891"/>
      <c r="F6" s="891"/>
      <c r="G6" s="891"/>
      <c r="H6" s="891"/>
      <c r="I6" s="891"/>
      <c r="J6" s="891"/>
      <c r="K6" s="891"/>
      <c r="L6" s="891"/>
      <c r="M6" s="891"/>
      <c r="N6" s="891"/>
      <c r="O6" s="891"/>
      <c r="P6" s="891"/>
      <c r="Q6" s="891"/>
      <c r="R6" s="891"/>
      <c r="S6" s="891"/>
      <c r="T6" s="891"/>
      <c r="U6" s="891"/>
      <c r="V6" s="891"/>
      <c r="W6" s="891"/>
      <c r="X6" s="891"/>
      <c r="Y6" s="891"/>
    </row>
    <row r="7" spans="1:29" s="901" customFormat="1" ht="13.5">
      <c r="A7" s="897" t="s">
        <v>1031</v>
      </c>
      <c r="B7" s="897"/>
      <c r="C7" s="898"/>
      <c r="D7" s="899"/>
      <c r="E7" s="899"/>
      <c r="F7" s="899"/>
      <c r="G7" s="899"/>
      <c r="H7" s="899"/>
      <c r="I7" s="900"/>
      <c r="J7" s="900"/>
      <c r="K7" s="900"/>
      <c r="L7" s="900"/>
      <c r="M7" s="900"/>
      <c r="N7" s="900"/>
      <c r="O7" s="900"/>
      <c r="P7" s="900"/>
      <c r="Q7" s="900"/>
      <c r="R7" s="900"/>
      <c r="S7" s="900"/>
      <c r="T7" s="900"/>
      <c r="U7" s="900"/>
      <c r="V7" s="900"/>
    </row>
    <row r="8" spans="1:29" ht="14.5">
      <c r="E8" s="902"/>
      <c r="F8" s="902"/>
      <c r="G8" s="902"/>
      <c r="H8" s="902"/>
      <c r="I8" s="902"/>
      <c r="J8" s="902"/>
      <c r="K8" s="902"/>
      <c r="L8" s="902"/>
      <c r="M8" s="902"/>
      <c r="N8" s="902"/>
      <c r="O8" s="902"/>
      <c r="P8" s="903"/>
      <c r="Q8" s="903"/>
      <c r="R8" s="903"/>
      <c r="S8" s="903"/>
      <c r="T8" s="903"/>
      <c r="U8" s="903"/>
      <c r="V8" s="903"/>
    </row>
    <row r="9" spans="1:29" ht="14.5">
      <c r="A9" s="904" t="s">
        <v>1032</v>
      </c>
      <c r="B9" s="901" t="s">
        <v>1033</v>
      </c>
      <c r="C9" s="905">
        <v>2021</v>
      </c>
      <c r="D9" s="892"/>
      <c r="E9" s="902"/>
      <c r="F9" s="902"/>
      <c r="G9" s="902"/>
      <c r="H9" s="902"/>
      <c r="I9" s="902"/>
      <c r="J9" s="902"/>
      <c r="K9" s="902"/>
      <c r="L9" s="902"/>
      <c r="M9" s="902"/>
      <c r="N9" s="902"/>
      <c r="O9" s="902"/>
      <c r="P9" s="903"/>
      <c r="Q9" s="903"/>
      <c r="R9" s="903"/>
      <c r="S9" s="903"/>
      <c r="T9" s="903"/>
      <c r="U9" s="903"/>
      <c r="V9" s="903"/>
    </row>
    <row r="10" spans="1:29" s="901" customFormat="1" ht="14.5">
      <c r="E10" s="902"/>
      <c r="F10" s="902"/>
      <c r="G10" s="902"/>
      <c r="H10" s="902"/>
      <c r="I10" s="902"/>
      <c r="J10" s="902"/>
      <c r="K10" s="902"/>
      <c r="L10" s="902"/>
      <c r="M10" s="902"/>
      <c r="N10" s="902"/>
      <c r="O10" s="902"/>
      <c r="P10" s="903"/>
      <c r="Q10" s="902"/>
      <c r="R10" s="902"/>
      <c r="S10" s="902"/>
      <c r="T10" s="902"/>
      <c r="U10" s="902"/>
      <c r="V10" s="902"/>
    </row>
    <row r="11" spans="1:29" s="901" customFormat="1" ht="14.5">
      <c r="A11" s="906" t="s">
        <v>1034</v>
      </c>
      <c r="B11" s="907"/>
      <c r="D11" s="908"/>
      <c r="E11" s="909"/>
      <c r="F11" s="909"/>
      <c r="G11" s="909"/>
      <c r="H11" s="902"/>
      <c r="I11" s="902"/>
      <c r="J11" s="902"/>
      <c r="K11" s="902"/>
      <c r="L11" s="902"/>
      <c r="M11" s="902"/>
      <c r="N11" s="902"/>
      <c r="O11" s="902"/>
      <c r="P11" s="903"/>
      <c r="Q11" s="909"/>
      <c r="R11" s="909"/>
      <c r="S11" s="909"/>
      <c r="T11" s="909"/>
      <c r="U11" s="909"/>
      <c r="V11" s="909"/>
    </row>
    <row r="12" spans="1:29" s="901" customFormat="1" ht="13.5">
      <c r="A12" s="910" t="s">
        <v>1035</v>
      </c>
      <c r="B12" s="907"/>
      <c r="D12" s="911"/>
      <c r="E12" s="909"/>
      <c r="F12" s="909"/>
      <c r="G12" s="909"/>
      <c r="H12" s="909"/>
      <c r="I12" s="909"/>
      <c r="J12" s="909"/>
      <c r="K12" s="909"/>
      <c r="L12" s="909"/>
      <c r="M12" s="909"/>
      <c r="N12" s="909"/>
      <c r="O12" s="909"/>
      <c r="P12" s="909"/>
      <c r="Q12" s="909"/>
      <c r="R12" s="909"/>
      <c r="S12" s="909"/>
      <c r="T12" s="909"/>
      <c r="U12" s="909"/>
      <c r="V12" s="909"/>
    </row>
    <row r="13" spans="1:29" s="901" customFormat="1" ht="14.5">
      <c r="E13" s="909"/>
      <c r="F13" s="909"/>
      <c r="G13" s="909"/>
      <c r="H13" s="909"/>
      <c r="I13" s="909"/>
      <c r="J13" s="909"/>
      <c r="K13" s="909"/>
      <c r="L13" s="909"/>
      <c r="M13" s="909"/>
      <c r="N13" s="909"/>
      <c r="O13" s="909"/>
      <c r="P13" s="909"/>
      <c r="Q13" s="909"/>
      <c r="R13" s="909"/>
      <c r="S13" s="909"/>
      <c r="T13" s="909"/>
      <c r="U13" s="909"/>
      <c r="V13" s="909"/>
      <c r="W13" s="892"/>
      <c r="X13" s="892"/>
      <c r="Y13" s="892"/>
      <c r="Z13" s="892"/>
      <c r="AA13" s="892"/>
      <c r="AB13" s="892"/>
      <c r="AC13" s="892"/>
    </row>
    <row r="14" spans="1:29" s="901" customFormat="1" ht="14.5">
      <c r="A14" s="904" t="s">
        <v>1036</v>
      </c>
      <c r="B14" s="901" t="s">
        <v>1037</v>
      </c>
      <c r="D14" s="912">
        <v>2015</v>
      </c>
      <c r="E14" s="912">
        <v>2016</v>
      </c>
      <c r="F14" s="912">
        <v>2017</v>
      </c>
      <c r="G14" s="912">
        <v>2018</v>
      </c>
      <c r="H14" s="912">
        <v>2019</v>
      </c>
      <c r="I14" s="912">
        <v>2020</v>
      </c>
      <c r="J14" s="912">
        <v>2021</v>
      </c>
      <c r="K14" s="912">
        <v>2022</v>
      </c>
      <c r="L14" s="912">
        <v>2023</v>
      </c>
      <c r="M14" s="912">
        <v>2024</v>
      </c>
      <c r="N14" s="912">
        <v>2025</v>
      </c>
      <c r="O14" s="912">
        <v>2026</v>
      </c>
      <c r="P14" s="912">
        <v>2027</v>
      </c>
      <c r="Q14" s="912">
        <v>2028</v>
      </c>
      <c r="R14" s="912">
        <v>2029</v>
      </c>
      <c r="S14" s="912">
        <v>2030</v>
      </c>
      <c r="T14" s="912">
        <v>2031</v>
      </c>
      <c r="U14" s="912">
        <v>2032</v>
      </c>
      <c r="V14" s="912">
        <v>2033</v>
      </c>
      <c r="W14" s="892"/>
      <c r="X14" s="892"/>
      <c r="Y14" s="892"/>
      <c r="Z14" s="892"/>
      <c r="AA14" s="892"/>
      <c r="AB14" s="892"/>
      <c r="AC14" s="892"/>
    </row>
    <row r="15" spans="1:29" s="901" customFormat="1" ht="14.5">
      <c r="A15" s="904" t="s">
        <v>1038</v>
      </c>
      <c r="B15" s="901" t="s">
        <v>538</v>
      </c>
      <c r="D15" s="913"/>
      <c r="E15" s="914"/>
      <c r="F15" s="914"/>
      <c r="G15" s="915"/>
      <c r="H15" s="916">
        <v>2.5628884588821732E-2</v>
      </c>
      <c r="I15" s="916">
        <v>1.5033471260387898E-2</v>
      </c>
      <c r="J15" s="916">
        <v>4.0452569031158125E-2</v>
      </c>
      <c r="K15" s="916">
        <v>0.11584699426229506</v>
      </c>
      <c r="L15" s="917">
        <v>9.6914789201007601E-2</v>
      </c>
      <c r="M15" s="917">
        <v>3.5849815186325129E-2</v>
      </c>
      <c r="N15" s="917">
        <v>4.1311094517713753E-2</v>
      </c>
      <c r="O15" s="917">
        <v>3.0764505475405324E-2</v>
      </c>
      <c r="P15" s="916">
        <v>2.9831866105610727E-2</v>
      </c>
      <c r="Q15" s="916">
        <v>2.7839240870369375E-2</v>
      </c>
      <c r="R15" s="916">
        <v>2.8771944181261722E-2</v>
      </c>
      <c r="S15" s="916">
        <v>2.2556534608456635E-2</v>
      </c>
      <c r="T15" s="916">
        <v>0.03</v>
      </c>
      <c r="U15" s="916">
        <v>0.03</v>
      </c>
      <c r="V15" s="916">
        <v>0.03</v>
      </c>
      <c r="W15" s="892"/>
      <c r="X15" s="892"/>
      <c r="Y15" s="892"/>
      <c r="Z15" s="892"/>
      <c r="AA15" s="892"/>
      <c r="AB15" s="892"/>
      <c r="AC15" s="892"/>
    </row>
    <row r="16" spans="1:29" s="901" customFormat="1" ht="14.5">
      <c r="A16" s="904" t="s">
        <v>1039</v>
      </c>
      <c r="B16" s="901" t="s">
        <v>538</v>
      </c>
      <c r="D16" s="918"/>
      <c r="E16" s="919"/>
      <c r="F16" s="919"/>
      <c r="G16" s="920"/>
      <c r="H16" s="916">
        <v>1.7381044449375382E-2</v>
      </c>
      <c r="I16" s="916">
        <v>9.8948701528174254E-3</v>
      </c>
      <c r="J16" s="916">
        <v>2.5183711707605694E-2</v>
      </c>
      <c r="K16" s="916">
        <v>7.9220486703172499E-2</v>
      </c>
      <c r="L16" s="917">
        <v>6.7939669987546525E-2</v>
      </c>
      <c r="M16" s="917">
        <v>3.2715730780458641E-2</v>
      </c>
      <c r="N16" s="917">
        <v>3.8830687510927442E-2</v>
      </c>
      <c r="O16" s="917">
        <v>2.5462143115942082E-2</v>
      </c>
      <c r="P16" s="916">
        <v>2.1106939830908944E-2</v>
      </c>
      <c r="Q16" s="916">
        <v>2.0363958655881476E-2</v>
      </c>
      <c r="R16" s="916">
        <v>2.0944596333052568E-2</v>
      </c>
      <c r="S16" s="916">
        <v>2.1241236305741262E-2</v>
      </c>
      <c r="T16" s="916">
        <v>0.02</v>
      </c>
      <c r="U16" s="916">
        <v>0.02</v>
      </c>
      <c r="V16" s="916">
        <v>0.02</v>
      </c>
      <c r="W16" s="892"/>
      <c r="X16" s="892"/>
      <c r="Y16" s="892"/>
      <c r="Z16" s="892"/>
      <c r="AA16" s="892"/>
      <c r="AB16" s="892"/>
      <c r="AC16" s="892"/>
    </row>
    <row r="17" spans="1:29" s="901" customFormat="1" ht="14.5">
      <c r="A17" s="904" t="s">
        <v>1040</v>
      </c>
      <c r="D17" s="921"/>
      <c r="E17" s="922"/>
      <c r="F17" s="922"/>
      <c r="G17" s="923"/>
      <c r="H17" s="916">
        <v>1.7910205867057716E-2</v>
      </c>
      <c r="I17" s="916">
        <v>8.5065402820156955E-3</v>
      </c>
      <c r="J17" s="916">
        <v>2.5882219500718229E-2</v>
      </c>
      <c r="K17" s="916">
        <v>9.0667455547039033E-2</v>
      </c>
      <c r="L17" s="917">
        <v>7.3032807433557112E-2</v>
      </c>
      <c r="M17" s="917">
        <v>2.5301927741606001E-2</v>
      </c>
      <c r="N17" s="917">
        <v>3.3730368724933735E-2</v>
      </c>
      <c r="O17" s="917">
        <v>2.301053135157205E-2</v>
      </c>
      <c r="P17" s="916">
        <v>1.9685428964515195E-2</v>
      </c>
      <c r="Q17" s="916">
        <v>1.9764681807515894E-2</v>
      </c>
      <c r="R17" s="916">
        <v>2.0201725296626893E-2</v>
      </c>
      <c r="S17" s="916">
        <v>1.9997326712768881E-2</v>
      </c>
      <c r="T17" s="916">
        <v>1.9997326712768881E-2</v>
      </c>
      <c r="U17" s="916">
        <v>1.9997326712768881E-2</v>
      </c>
      <c r="V17" s="916">
        <v>1.9997326712768881E-2</v>
      </c>
      <c r="W17" s="892"/>
      <c r="X17" s="892"/>
      <c r="Y17" s="892"/>
      <c r="Z17" s="892"/>
      <c r="AA17" s="892"/>
      <c r="AB17" s="892"/>
      <c r="AC17" s="892"/>
    </row>
    <row r="18" spans="1:29" s="901" customFormat="1" ht="14.5">
      <c r="H18" s="924"/>
      <c r="I18" s="925"/>
      <c r="J18" s="925"/>
      <c r="K18" s="925"/>
      <c r="L18" s="925"/>
      <c r="M18" s="925"/>
      <c r="N18" s="925"/>
      <c r="O18" s="925"/>
      <c r="P18" s="924"/>
      <c r="Q18" s="924"/>
      <c r="R18" s="926"/>
      <c r="S18" s="926"/>
      <c r="T18" s="926"/>
      <c r="U18" s="926"/>
      <c r="V18" s="926"/>
      <c r="W18" s="892"/>
      <c r="X18" s="892"/>
      <c r="Y18" s="892"/>
      <c r="Z18" s="892"/>
      <c r="AA18" s="892"/>
      <c r="AB18" s="892"/>
      <c r="AC18" s="892"/>
    </row>
    <row r="19" spans="1:29" s="901" customFormat="1" ht="14.5">
      <c r="A19" s="906" t="s">
        <v>1041</v>
      </c>
      <c r="E19" s="927"/>
      <c r="F19" s="928"/>
      <c r="G19" s="928"/>
      <c r="H19" s="928"/>
      <c r="I19" s="928"/>
      <c r="J19" s="928"/>
      <c r="K19" s="928"/>
      <c r="L19" s="928"/>
      <c r="M19" s="928"/>
      <c r="N19" s="928"/>
      <c r="O19" s="928"/>
      <c r="P19" s="928"/>
      <c r="Q19" s="928"/>
      <c r="R19" s="928"/>
      <c r="S19" s="928"/>
      <c r="T19" s="928"/>
      <c r="U19" s="928"/>
      <c r="V19" s="928"/>
      <c r="W19" s="892"/>
      <c r="X19" s="892"/>
      <c r="Y19" s="892"/>
      <c r="Z19" s="892"/>
      <c r="AA19" s="892"/>
      <c r="AB19" s="892"/>
      <c r="AC19" s="892"/>
    </row>
    <row r="20" spans="1:29" s="901" customFormat="1" ht="14.5">
      <c r="A20" s="904" t="s">
        <v>1042</v>
      </c>
      <c r="B20" s="901" t="s">
        <v>1043</v>
      </c>
      <c r="D20" s="929">
        <v>256.66666666666669</v>
      </c>
      <c r="E20" s="929">
        <v>259.43333333333334</v>
      </c>
      <c r="F20" s="929">
        <v>264.99166666666673</v>
      </c>
      <c r="G20" s="929">
        <v>274.90833333333336</v>
      </c>
      <c r="H20" s="929">
        <v>283.30833333333334</v>
      </c>
      <c r="I20" s="929">
        <v>290.64166666666665</v>
      </c>
      <c r="J20" s="929">
        <v>294.16666666666669</v>
      </c>
      <c r="K20" s="929">
        <v>311.1583333333333</v>
      </c>
      <c r="L20" s="929">
        <v>351.2166666666667</v>
      </c>
      <c r="M20" s="929">
        <v>377.48333333333341</v>
      </c>
      <c r="N20" s="929">
        <v>389.95</v>
      </c>
      <c r="O20" s="929">
        <v>406.42499999999995</v>
      </c>
      <c r="P20" s="929">
        <v>420.08086683091739</v>
      </c>
      <c r="Q20" s="929">
        <v>432.37019364972775</v>
      </c>
      <c r="R20" s="929">
        <v>444.55158842643317</v>
      </c>
      <c r="S20" s="929">
        <v>456.4631947574303</v>
      </c>
      <c r="T20" s="929">
        <v>467.88344190161905</v>
      </c>
      <c r="U20" s="929">
        <v>481.84802395636092</v>
      </c>
      <c r="V20" s="929">
        <v>496.30346467505245</v>
      </c>
      <c r="W20" s="892"/>
      <c r="X20" s="892"/>
      <c r="Y20" s="892"/>
      <c r="Z20" s="892"/>
      <c r="AA20" s="892"/>
      <c r="AB20" s="892"/>
      <c r="AC20" s="892"/>
    </row>
    <row r="21" spans="1:29" s="901" customFormat="1" ht="14.5">
      <c r="A21" s="930" t="s">
        <v>1044</v>
      </c>
      <c r="B21" s="901" t="s">
        <v>538</v>
      </c>
      <c r="D21" s="921"/>
      <c r="E21" s="931">
        <v>1.0779220779220777E-2</v>
      </c>
      <c r="F21" s="931">
        <v>2.1424900424001248E-2</v>
      </c>
      <c r="G21" s="931">
        <v>3.7422560457875953E-2</v>
      </c>
      <c r="H21" s="931">
        <v>3.0555639758707454E-2</v>
      </c>
      <c r="I21" s="931">
        <v>2.5884636879724532E-2</v>
      </c>
      <c r="J21" s="931">
        <v>1.2128336726209277E-2</v>
      </c>
      <c r="K21" s="931">
        <v>5.7762039660056441E-2</v>
      </c>
      <c r="L21" s="931">
        <v>0.12873938777149907</v>
      </c>
      <c r="M21" s="931">
        <v>7.4787642955440825E-2</v>
      </c>
      <c r="N21" s="931">
        <v>3.3025740650801216E-2</v>
      </c>
      <c r="O21" s="931">
        <v>4.224900628285666E-2</v>
      </c>
      <c r="P21" s="931">
        <v>3.3599967597754743E-2</v>
      </c>
      <c r="Q21" s="931">
        <v>2.925466925337683E-2</v>
      </c>
      <c r="R21" s="931">
        <v>2.8173530358047261E-2</v>
      </c>
      <c r="S21" s="931">
        <v>2.6794654751229885E-2</v>
      </c>
      <c r="T21" s="931">
        <v>2.5018987895086608E-2</v>
      </c>
      <c r="U21" s="931">
        <v>2.9846283933420592E-2</v>
      </c>
      <c r="V21" s="931">
        <v>3.0000000000001359E-2</v>
      </c>
      <c r="W21" s="892"/>
      <c r="X21" s="892"/>
      <c r="Y21" s="892"/>
      <c r="Z21" s="892"/>
      <c r="AA21" s="892"/>
      <c r="AB21" s="892"/>
      <c r="AC21" s="892"/>
    </row>
    <row r="22" spans="1:29" s="901" customFormat="1" ht="14.5">
      <c r="A22" s="904"/>
      <c r="D22" s="928"/>
      <c r="E22" s="928"/>
      <c r="F22" s="928"/>
      <c r="G22" s="928"/>
      <c r="H22" s="928"/>
      <c r="I22" s="928"/>
      <c r="J22" s="928"/>
      <c r="K22" s="928"/>
      <c r="L22" s="928"/>
      <c r="M22" s="928"/>
      <c r="N22" s="928"/>
      <c r="O22" s="928"/>
      <c r="P22" s="928"/>
      <c r="Q22" s="928"/>
      <c r="R22" s="928"/>
      <c r="S22" s="928"/>
      <c r="T22" s="928"/>
      <c r="U22" s="928"/>
      <c r="V22" s="928"/>
      <c r="W22" s="892"/>
      <c r="X22" s="892"/>
      <c r="Y22" s="892"/>
      <c r="Z22" s="892"/>
      <c r="AA22" s="892"/>
      <c r="AB22" s="892"/>
      <c r="AC22" s="892"/>
    </row>
    <row r="23" spans="1:29" s="901" customFormat="1" ht="14.5">
      <c r="A23" s="904" t="s">
        <v>1045</v>
      </c>
      <c r="B23" s="901" t="s">
        <v>1043</v>
      </c>
      <c r="D23" s="929">
        <v>99.72499999999998</v>
      </c>
      <c r="E23" s="929">
        <v>100.16666666666667</v>
      </c>
      <c r="F23" s="929">
        <v>101.54166666666667</v>
      </c>
      <c r="G23" s="929">
        <v>104.21666666666665</v>
      </c>
      <c r="H23" s="929">
        <v>106.43333333333334</v>
      </c>
      <c r="I23" s="929">
        <v>108.24166666666663</v>
      </c>
      <c r="J23" s="929">
        <v>109.10833333333335</v>
      </c>
      <c r="K23" s="929">
        <v>113.11666666666667</v>
      </c>
      <c r="L23" s="929">
        <v>123.04166666666664</v>
      </c>
      <c r="M23" s="929">
        <v>129.86666666666665</v>
      </c>
      <c r="N23" s="929">
        <v>134.04166666666663</v>
      </c>
      <c r="O23" s="929">
        <v>139.11666666666667</v>
      </c>
      <c r="P23" s="929">
        <v>143.17563844850307</v>
      </c>
      <c r="Q23" s="929">
        <v>146.16065351422969</v>
      </c>
      <c r="R23" s="929">
        <v>149.16594876497314</v>
      </c>
      <c r="S23" s="929">
        <v>152.30227471232553</v>
      </c>
      <c r="T23" s="929">
        <v>155.47704453123606</v>
      </c>
      <c r="U23" s="929">
        <v>158.59056905988692</v>
      </c>
      <c r="V23" s="929">
        <v>161.76238044108476</v>
      </c>
      <c r="W23" s="892"/>
      <c r="X23" s="892"/>
      <c r="Y23" s="892"/>
      <c r="Z23" s="892"/>
      <c r="AA23" s="892"/>
      <c r="AB23" s="892"/>
      <c r="AC23" s="892"/>
    </row>
    <row r="24" spans="1:29" s="901" customFormat="1" ht="14.5">
      <c r="A24" s="904" t="s">
        <v>1046</v>
      </c>
      <c r="B24" s="901" t="s">
        <v>538</v>
      </c>
      <c r="D24" s="921"/>
      <c r="E24" s="931">
        <v>4.4288459931480784E-3</v>
      </c>
      <c r="F24" s="931">
        <v>1.3727121464226277E-2</v>
      </c>
      <c r="G24" s="931">
        <v>2.6343865408288814E-2</v>
      </c>
      <c r="H24" s="931">
        <v>2.1269790500559882E-2</v>
      </c>
      <c r="I24" s="931">
        <v>1.6990291262135582E-2</v>
      </c>
      <c r="J24" s="931">
        <v>8.0067749634311625E-3</v>
      </c>
      <c r="K24" s="931">
        <v>3.6737187810280236E-2</v>
      </c>
      <c r="L24" s="931">
        <v>8.7741270075143429E-2</v>
      </c>
      <c r="M24" s="931">
        <v>5.5469014561462915E-2</v>
      </c>
      <c r="N24" s="931">
        <v>3.2148357289527585E-2</v>
      </c>
      <c r="O24" s="931">
        <v>3.7861361516941638E-2</v>
      </c>
      <c r="P24" s="931">
        <v>2.9176746964200806E-2</v>
      </c>
      <c r="Q24" s="931">
        <v>2.0848624096062807E-2</v>
      </c>
      <c r="R24" s="931">
        <v>2.056158876199099E-2</v>
      </c>
      <c r="S24" s="931">
        <v>2.1025750000718935E-2</v>
      </c>
      <c r="T24" s="931">
        <v>2.0845189770849926E-2</v>
      </c>
      <c r="U24" s="931">
        <v>2.0025622033388535E-2</v>
      </c>
      <c r="V24" s="931">
        <v>2.0000000000000684E-2</v>
      </c>
      <c r="W24" s="892"/>
      <c r="X24" s="892"/>
      <c r="Y24" s="892"/>
      <c r="Z24" s="892"/>
      <c r="AA24" s="892"/>
      <c r="AB24" s="892"/>
      <c r="AC24" s="892"/>
    </row>
    <row r="25" spans="1:29" s="901" customFormat="1" ht="14.5">
      <c r="A25" s="904"/>
      <c r="D25" s="928"/>
      <c r="E25" s="928"/>
      <c r="F25" s="928"/>
      <c r="G25" s="928"/>
      <c r="H25" s="928"/>
      <c r="I25" s="928"/>
      <c r="J25" s="928"/>
      <c r="K25" s="928"/>
      <c r="L25" s="928"/>
      <c r="M25" s="928"/>
      <c r="N25" s="928"/>
      <c r="O25" s="928"/>
      <c r="P25" s="928"/>
      <c r="Q25" s="928"/>
      <c r="R25" s="928"/>
      <c r="S25" s="928"/>
      <c r="T25" s="928"/>
      <c r="U25" s="928"/>
      <c r="V25" s="928"/>
      <c r="W25" s="892"/>
      <c r="X25" s="892"/>
      <c r="Y25" s="892"/>
      <c r="Z25" s="892"/>
      <c r="AA25" s="892"/>
      <c r="AB25" s="892"/>
      <c r="AC25" s="892"/>
    </row>
    <row r="26" spans="1:29" s="901" customFormat="1" ht="14.5">
      <c r="A26" s="932" t="s">
        <v>1047</v>
      </c>
      <c r="W26" s="892"/>
      <c r="X26" s="892"/>
      <c r="Y26" s="892"/>
      <c r="Z26" s="892"/>
      <c r="AA26" s="892"/>
      <c r="AB26" s="892"/>
      <c r="AC26" s="892"/>
    </row>
    <row r="27" spans="1:29" ht="16">
      <c r="A27" s="933" t="s">
        <v>182</v>
      </c>
      <c r="B27" s="901" t="s">
        <v>1048</v>
      </c>
      <c r="D27" s="934"/>
      <c r="E27" s="935">
        <v>5.1000000000000004E-3</v>
      </c>
      <c r="F27" s="935">
        <v>3.3999999999999998E-3</v>
      </c>
      <c r="G27" s="935">
        <v>3.5999999999999999E-3</v>
      </c>
      <c r="H27" s="935">
        <v>6.6E-3</v>
      </c>
      <c r="I27" s="935">
        <v>6.7999999999999996E-3</v>
      </c>
      <c r="J27" s="935">
        <v>6.9999999999999999E-4</v>
      </c>
      <c r="K27" s="935">
        <v>1.8E-3</v>
      </c>
      <c r="L27" s="935">
        <v>1.61E-2</v>
      </c>
      <c r="M27" s="935">
        <v>0</v>
      </c>
      <c r="N27" s="935">
        <v>0</v>
      </c>
      <c r="O27" s="935">
        <v>0</v>
      </c>
      <c r="P27" s="935">
        <v>0</v>
      </c>
      <c r="Q27" s="935">
        <v>0</v>
      </c>
      <c r="R27" s="935">
        <v>0</v>
      </c>
      <c r="S27" s="935">
        <v>0</v>
      </c>
      <c r="T27" s="935">
        <v>0</v>
      </c>
      <c r="U27" s="935">
        <v>0</v>
      </c>
      <c r="V27" s="935">
        <v>0</v>
      </c>
    </row>
    <row r="28" spans="1:29" ht="16">
      <c r="A28" s="933" t="s">
        <v>192</v>
      </c>
      <c r="B28" s="901" t="s">
        <v>1048</v>
      </c>
      <c r="D28" s="936"/>
      <c r="E28" s="935">
        <v>5.7999999999999996E-3</v>
      </c>
      <c r="F28" s="935">
        <v>4.4000000000000003E-3</v>
      </c>
      <c r="G28" s="935">
        <v>4.1000000000000003E-3</v>
      </c>
      <c r="H28" s="935">
        <v>8.0000000000000002E-3</v>
      </c>
      <c r="I28" s="935">
        <v>7.6E-3</v>
      </c>
      <c r="J28" s="935">
        <v>1.4E-3</v>
      </c>
      <c r="K28" s="935">
        <v>2.7000000000000001E-3</v>
      </c>
      <c r="L28" s="935">
        <v>2.07E-2</v>
      </c>
      <c r="M28" s="935">
        <v>0</v>
      </c>
      <c r="N28" s="935">
        <v>0</v>
      </c>
      <c r="O28" s="935">
        <v>0</v>
      </c>
      <c r="P28" s="935">
        <v>0</v>
      </c>
      <c r="Q28" s="935">
        <v>0</v>
      </c>
      <c r="R28" s="935">
        <v>0</v>
      </c>
      <c r="S28" s="935">
        <v>0</v>
      </c>
      <c r="T28" s="935">
        <v>0</v>
      </c>
      <c r="U28" s="935">
        <v>0</v>
      </c>
      <c r="V28" s="935">
        <v>0</v>
      </c>
    </row>
    <row r="29" spans="1:29" ht="16">
      <c r="A29" s="933" t="s">
        <v>201</v>
      </c>
      <c r="B29" s="901" t="s">
        <v>1048</v>
      </c>
      <c r="D29" s="936"/>
      <c r="E29" s="935">
        <v>7.3000000000000001E-3</v>
      </c>
      <c r="F29" s="935">
        <v>5.8999999999999999E-3</v>
      </c>
      <c r="G29" s="935">
        <v>5.3E-3</v>
      </c>
      <c r="H29" s="935">
        <v>9.1000000000000004E-3</v>
      </c>
      <c r="I29" s="935">
        <v>8.3000000000000001E-3</v>
      </c>
      <c r="J29" s="935">
        <v>1.9E-3</v>
      </c>
      <c r="K29" s="935">
        <v>4.4000000000000003E-3</v>
      </c>
      <c r="L29" s="935">
        <v>2.69E-2</v>
      </c>
      <c r="M29" s="935">
        <v>0</v>
      </c>
      <c r="N29" s="935">
        <v>0</v>
      </c>
      <c r="O29" s="935">
        <v>0</v>
      </c>
      <c r="P29" s="935">
        <v>0</v>
      </c>
      <c r="Q29" s="935">
        <v>0</v>
      </c>
      <c r="R29" s="935">
        <v>0</v>
      </c>
      <c r="S29" s="935">
        <v>0</v>
      </c>
      <c r="T29" s="935">
        <v>0</v>
      </c>
      <c r="U29" s="935">
        <v>0</v>
      </c>
      <c r="V29" s="935">
        <v>0</v>
      </c>
    </row>
    <row r="30" spans="1:29" ht="16">
      <c r="A30" s="933" t="s">
        <v>209</v>
      </c>
      <c r="B30" s="901" t="s">
        <v>1048</v>
      </c>
      <c r="D30" s="936"/>
      <c r="E30" s="935">
        <v>1.03E-2</v>
      </c>
      <c r="F30" s="935">
        <v>8.3000000000000001E-3</v>
      </c>
      <c r="G30" s="935">
        <v>7.3000000000000001E-3</v>
      </c>
      <c r="H30" s="935">
        <v>1.0699999999999999E-2</v>
      </c>
      <c r="I30" s="935">
        <v>9.1999999999999998E-3</v>
      </c>
      <c r="J30" s="935">
        <v>2.8999999999999998E-3</v>
      </c>
      <c r="K30" s="935">
        <v>6.4999999999999997E-3</v>
      </c>
      <c r="L30" s="935">
        <v>3.0300000000000001E-2</v>
      </c>
      <c r="M30" s="935">
        <v>0</v>
      </c>
      <c r="N30" s="935">
        <v>0</v>
      </c>
      <c r="O30" s="935">
        <v>0</v>
      </c>
      <c r="P30" s="935">
        <v>0</v>
      </c>
      <c r="Q30" s="935">
        <v>0</v>
      </c>
      <c r="R30" s="935">
        <v>0</v>
      </c>
      <c r="S30" s="935">
        <v>0</v>
      </c>
      <c r="T30" s="935">
        <v>0</v>
      </c>
      <c r="U30" s="935">
        <v>0</v>
      </c>
      <c r="V30" s="935">
        <v>0</v>
      </c>
    </row>
    <row r="31" spans="1:29" ht="16">
      <c r="A31" s="933" t="s">
        <v>214</v>
      </c>
      <c r="B31" s="901" t="s">
        <v>1048</v>
      </c>
      <c r="D31" s="937"/>
      <c r="E31" s="935">
        <v>4.5999999999999999E-3</v>
      </c>
      <c r="F31" s="935">
        <v>3.0000000000000001E-3</v>
      </c>
      <c r="G31" s="935">
        <v>3.0999999999999999E-3</v>
      </c>
      <c r="H31" s="935">
        <v>6.1999999999999998E-3</v>
      </c>
      <c r="I31" s="935">
        <v>6.7999999999999996E-3</v>
      </c>
      <c r="J31" s="935">
        <v>5.5921739130434752E-4</v>
      </c>
      <c r="K31" s="935">
        <v>1.4230988142292492E-3</v>
      </c>
      <c r="L31" s="935">
        <v>2.2631043824701203E-2</v>
      </c>
      <c r="M31" s="935">
        <v>4.9711560000000037E-2</v>
      </c>
      <c r="N31" s="935">
        <v>4.8984854330708795E-2</v>
      </c>
      <c r="O31" s="935">
        <v>4.0094861660079049E-2</v>
      </c>
      <c r="P31" s="935">
        <v>3.8717342534891182E-2</v>
      </c>
      <c r="Q31" s="935">
        <v>4.3496419004187152E-2</v>
      </c>
      <c r="R31" s="935">
        <v>4.3675980200067729E-2</v>
      </c>
      <c r="S31" s="935">
        <v>4.3702328768934651E-2</v>
      </c>
      <c r="T31" s="935">
        <v>4.4538281462511355E-2</v>
      </c>
      <c r="U31" s="935">
        <v>4.5778735543070333E-2</v>
      </c>
      <c r="V31" s="935">
        <v>4.7223338757520002E-2</v>
      </c>
    </row>
    <row r="32" spans="1:29" ht="14.5"/>
    <row r="33" spans="16:22" ht="14.5">
      <c r="P33" s="901"/>
      <c r="Q33" s="901"/>
      <c r="R33" s="901"/>
      <c r="S33" s="901"/>
      <c r="T33" s="901"/>
      <c r="U33" s="901"/>
      <c r="V33" s="901"/>
    </row>
    <row r="34" spans="16:22" ht="15" customHeight="1">
      <c r="P34" s="901"/>
      <c r="Q34" s="901"/>
      <c r="R34" s="901"/>
      <c r="S34" s="901"/>
      <c r="T34" s="901"/>
      <c r="U34" s="901"/>
      <c r="V34" s="901"/>
    </row>
    <row r="35" spans="16:22" ht="15" customHeight="1">
      <c r="P35" s="901"/>
      <c r="Q35" s="901"/>
      <c r="R35" s="901"/>
      <c r="S35" s="901"/>
      <c r="T35" s="901"/>
      <c r="U35" s="901"/>
      <c r="V35" s="901"/>
    </row>
    <row r="36" spans="16:22" ht="15" customHeight="1">
      <c r="P36" s="901"/>
      <c r="Q36" s="901"/>
      <c r="R36" s="901"/>
      <c r="S36" s="901"/>
      <c r="T36" s="901"/>
      <c r="U36" s="901"/>
      <c r="V36" s="901"/>
    </row>
    <row r="37" spans="16:22" ht="15" customHeight="1">
      <c r="P37" s="901"/>
      <c r="Q37" s="901"/>
      <c r="R37" s="901"/>
      <c r="S37" s="901"/>
      <c r="T37" s="901"/>
      <c r="U37" s="901"/>
      <c r="V37" s="901"/>
    </row>
    <row r="38" spans="16:22" ht="15" customHeight="1">
      <c r="P38" s="901"/>
      <c r="Q38" s="901"/>
      <c r="R38" s="901"/>
      <c r="S38" s="901"/>
      <c r="T38" s="901"/>
      <c r="U38" s="901"/>
      <c r="V38" s="901"/>
    </row>
  </sheetData>
  <sheetProtection insertRows="0" sort="0" autoFilter="0" pivotTables="0"/>
  <pageMargins left="0.7" right="0.7" top="0.75" bottom="0.75" header="0.3" footer="0.3"/>
  <pageSetup orientation="portrait" r:id="rId1"/>
  <headerFooter>
    <oddHeader>&amp;C&amp;"Verdana,Regular"&amp;10&amp;K000000Internal Only&amp;G</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00A2F-5B27-4A3D-811D-13D322248372}">
  <sheetPr>
    <tabColor rgb="FFFFFFCC"/>
    <pageSetUpPr autoPageBreaks="0"/>
  </sheetPr>
  <dimension ref="A1:X429"/>
  <sheetViews>
    <sheetView zoomScale="50" zoomScaleNormal="50" workbookViewId="0">
      <selection activeCell="O25" sqref="O25"/>
    </sheetView>
  </sheetViews>
  <sheetFormatPr defaultColWidth="9" defaultRowHeight="13.5" customHeight="1" zeroHeight="1"/>
  <cols>
    <col min="1" max="1" width="12" style="968" customWidth="1"/>
    <col min="2" max="2" width="8.3828125" style="965" customWidth="1"/>
    <col min="3" max="5" width="9.3828125" style="351" customWidth="1"/>
    <col min="6" max="6" width="9.3828125" style="966" customWidth="1"/>
    <col min="7" max="8" width="9.3828125" style="351" customWidth="1"/>
    <col min="9" max="11" width="9.3828125" style="967" customWidth="1"/>
    <col min="12" max="12" width="10" style="351" customWidth="1"/>
    <col min="13" max="22" width="13.4609375" style="351" customWidth="1"/>
    <col min="23" max="23" width="11" style="99" customWidth="1"/>
    <col min="24" max="24" width="8.4609375" style="350" customWidth="1"/>
    <col min="25" max="51" width="9" style="99" customWidth="1"/>
    <col min="52" max="16384" width="9" style="99"/>
  </cols>
  <sheetData>
    <row r="1" spans="1:24" s="942" customFormat="1" ht="19.5">
      <c r="A1" s="938" t="str">
        <f ca="1">MID(CELL("filename",A1),FIND("]",CELL("filename",A1))+1,256)</f>
        <v>I2 - Monthly Inflation</v>
      </c>
      <c r="B1" s="939"/>
      <c r="C1" s="939"/>
      <c r="D1" s="939"/>
      <c r="E1" s="939"/>
      <c r="F1" s="939"/>
      <c r="G1" s="939"/>
      <c r="H1" s="939"/>
      <c r="I1" s="939"/>
      <c r="J1" s="939"/>
      <c r="K1" s="939"/>
      <c r="L1" s="940"/>
      <c r="M1" s="941"/>
      <c r="N1" s="941"/>
      <c r="O1" s="941"/>
      <c r="P1" s="941"/>
      <c r="Q1" s="941"/>
      <c r="R1" s="941"/>
      <c r="S1" s="941"/>
      <c r="T1" s="941"/>
    </row>
    <row r="2" spans="1:24" s="942" customFormat="1" ht="19.5">
      <c r="A2" s="938" t="s">
        <v>77</v>
      </c>
      <c r="B2" s="939"/>
      <c r="C2" s="939"/>
      <c r="D2" s="939"/>
      <c r="E2" s="939"/>
      <c r="F2" s="939"/>
      <c r="G2" s="939"/>
      <c r="H2" s="939"/>
      <c r="I2" s="939"/>
      <c r="J2" s="939"/>
      <c r="K2" s="939"/>
      <c r="L2" s="940"/>
      <c r="M2" s="941"/>
      <c r="N2" s="941"/>
      <c r="O2" s="941"/>
      <c r="P2" s="941"/>
      <c r="Q2" s="941"/>
      <c r="R2" s="941"/>
      <c r="S2" s="941"/>
      <c r="T2" s="941"/>
    </row>
    <row r="3" spans="1:24" s="942" customFormat="1" ht="19.5">
      <c r="A3" s="943" t="str">
        <f>Sector</f>
        <v>ED2</v>
      </c>
      <c r="B3" s="944"/>
      <c r="C3" s="944"/>
      <c r="D3" s="944"/>
      <c r="E3" s="944"/>
      <c r="F3" s="944"/>
      <c r="G3" s="944"/>
      <c r="H3" s="944"/>
      <c r="I3" s="944"/>
      <c r="J3" s="944"/>
      <c r="K3" s="944"/>
      <c r="L3" s="945"/>
      <c r="M3" s="941"/>
      <c r="N3" s="941"/>
      <c r="O3" s="941"/>
      <c r="P3" s="941"/>
      <c r="Q3" s="941"/>
      <c r="R3" s="941"/>
      <c r="S3" s="941"/>
      <c r="T3" s="941"/>
    </row>
    <row r="4" spans="1:24" s="947" customFormat="1" ht="14.5">
      <c r="A4" s="330" t="s">
        <v>1049</v>
      </c>
      <c r="B4" s="330"/>
      <c r="C4" s="331"/>
      <c r="D4" s="332"/>
      <c r="E4" s="332"/>
      <c r="F4" s="332"/>
      <c r="G4" s="332"/>
      <c r="H4" s="332"/>
      <c r="I4" s="332"/>
      <c r="J4" s="332"/>
      <c r="K4" s="332"/>
      <c r="L4" s="333"/>
      <c r="M4" s="946"/>
      <c r="N4" s="946"/>
      <c r="O4" s="946"/>
      <c r="P4" s="946"/>
      <c r="Q4" s="946"/>
      <c r="R4" s="946"/>
      <c r="S4" s="946"/>
      <c r="U4" s="942"/>
      <c r="V4" s="942"/>
    </row>
    <row r="5" spans="1:24" ht="32.25" customHeight="1">
      <c r="A5" s="948" t="s">
        <v>1050</v>
      </c>
      <c r="B5" s="948" t="s">
        <v>1051</v>
      </c>
      <c r="C5" s="949" t="s">
        <v>1052</v>
      </c>
      <c r="D5" s="949" t="s">
        <v>1053</v>
      </c>
      <c r="E5" s="949" t="s">
        <v>1054</v>
      </c>
      <c r="F5" s="950" t="s">
        <v>1055</v>
      </c>
      <c r="G5" s="951" t="s">
        <v>1056</v>
      </c>
      <c r="H5" s="950" t="s">
        <v>1057</v>
      </c>
      <c r="I5" s="952" t="s">
        <v>202</v>
      </c>
      <c r="J5" s="952" t="s">
        <v>183</v>
      </c>
      <c r="K5" s="952" t="s">
        <v>193</v>
      </c>
      <c r="L5" s="953"/>
      <c r="M5" s="953"/>
      <c r="N5" s="953"/>
      <c r="O5" s="953"/>
      <c r="P5" s="953"/>
      <c r="Q5" s="953"/>
      <c r="R5" s="953"/>
      <c r="S5" s="953"/>
      <c r="T5" s="953"/>
      <c r="U5" s="953"/>
      <c r="V5" s="953"/>
      <c r="X5" s="99"/>
    </row>
    <row r="6" spans="1:24">
      <c r="A6" s="954">
        <v>36280</v>
      </c>
      <c r="B6" s="955">
        <v>2000</v>
      </c>
      <c r="C6" s="956">
        <v>72.599999999999994</v>
      </c>
      <c r="D6" s="956">
        <v>165.2</v>
      </c>
      <c r="E6" s="956">
        <v>72.2</v>
      </c>
      <c r="F6" s="957" t="s">
        <v>1058</v>
      </c>
      <c r="G6" s="957" t="s">
        <v>1058</v>
      </c>
      <c r="H6" s="957" t="s">
        <v>1058</v>
      </c>
      <c r="I6" s="958">
        <v>72.599999999999994</v>
      </c>
      <c r="J6" s="958">
        <v>165.2</v>
      </c>
      <c r="K6" s="958">
        <v>72.2</v>
      </c>
      <c r="X6" s="99"/>
    </row>
    <row r="7" spans="1:24">
      <c r="A7" s="954">
        <v>36311</v>
      </c>
      <c r="B7" s="955">
        <v>2000</v>
      </c>
      <c r="C7" s="956">
        <v>72.8</v>
      </c>
      <c r="D7" s="956">
        <v>165.6</v>
      </c>
      <c r="E7" s="956">
        <v>72.400000000000006</v>
      </c>
      <c r="F7" s="957" t="s">
        <v>1058</v>
      </c>
      <c r="G7" s="957" t="s">
        <v>1058</v>
      </c>
      <c r="H7" s="957" t="s">
        <v>1058</v>
      </c>
      <c r="I7" s="958">
        <v>72.8</v>
      </c>
      <c r="J7" s="958">
        <v>165.6</v>
      </c>
      <c r="K7" s="958">
        <v>72.400000000000006</v>
      </c>
      <c r="X7" s="99"/>
    </row>
    <row r="8" spans="1:24">
      <c r="A8" s="954">
        <v>36341</v>
      </c>
      <c r="B8" s="955">
        <v>2000</v>
      </c>
      <c r="C8" s="956">
        <v>72.7</v>
      </c>
      <c r="D8" s="956">
        <v>165.6</v>
      </c>
      <c r="E8" s="956">
        <v>72.3</v>
      </c>
      <c r="F8" s="957" t="s">
        <v>1058</v>
      </c>
      <c r="G8" s="957" t="s">
        <v>1058</v>
      </c>
      <c r="H8" s="957" t="s">
        <v>1058</v>
      </c>
      <c r="I8" s="958">
        <v>72.7</v>
      </c>
      <c r="J8" s="958">
        <v>165.6</v>
      </c>
      <c r="K8" s="958">
        <v>72.3</v>
      </c>
      <c r="X8" s="99"/>
    </row>
    <row r="9" spans="1:24">
      <c r="A9" s="954">
        <v>36372</v>
      </c>
      <c r="B9" s="955">
        <v>2000</v>
      </c>
      <c r="C9" s="956">
        <v>72.400000000000006</v>
      </c>
      <c r="D9" s="956">
        <v>165.1</v>
      </c>
      <c r="E9" s="956">
        <v>71.900000000000006</v>
      </c>
      <c r="F9" s="957" t="s">
        <v>1058</v>
      </c>
      <c r="G9" s="957" t="s">
        <v>1058</v>
      </c>
      <c r="H9" s="957" t="s">
        <v>1058</v>
      </c>
      <c r="I9" s="958">
        <v>72.400000000000006</v>
      </c>
      <c r="J9" s="958">
        <v>165.1</v>
      </c>
      <c r="K9" s="958">
        <v>71.900000000000006</v>
      </c>
      <c r="X9" s="99"/>
    </row>
    <row r="10" spans="1:24">
      <c r="A10" s="954">
        <v>36403</v>
      </c>
      <c r="B10" s="955">
        <v>2000</v>
      </c>
      <c r="C10" s="956">
        <v>72.599999999999994</v>
      </c>
      <c r="D10" s="956">
        <v>165.5</v>
      </c>
      <c r="E10" s="956">
        <v>72.099999999999994</v>
      </c>
      <c r="F10" s="957" t="s">
        <v>1058</v>
      </c>
      <c r="G10" s="957" t="s">
        <v>1058</v>
      </c>
      <c r="H10" s="957" t="s">
        <v>1058</v>
      </c>
      <c r="I10" s="958">
        <v>72.599999999999994</v>
      </c>
      <c r="J10" s="958">
        <v>165.5</v>
      </c>
      <c r="K10" s="958">
        <v>72.099999999999994</v>
      </c>
      <c r="X10" s="99"/>
    </row>
    <row r="11" spans="1:24">
      <c r="A11" s="954">
        <v>36433</v>
      </c>
      <c r="B11" s="955">
        <v>2000</v>
      </c>
      <c r="C11" s="956">
        <v>72.8</v>
      </c>
      <c r="D11" s="956">
        <v>166.2</v>
      </c>
      <c r="E11" s="956">
        <v>72.400000000000006</v>
      </c>
      <c r="F11" s="957" t="s">
        <v>1058</v>
      </c>
      <c r="G11" s="957" t="s">
        <v>1058</v>
      </c>
      <c r="H11" s="957" t="s">
        <v>1058</v>
      </c>
      <c r="I11" s="958">
        <v>72.8</v>
      </c>
      <c r="J11" s="958">
        <v>166.2</v>
      </c>
      <c r="K11" s="958">
        <v>72.400000000000006</v>
      </c>
      <c r="X11" s="99"/>
    </row>
    <row r="12" spans="1:24">
      <c r="A12" s="954">
        <v>36464</v>
      </c>
      <c r="B12" s="955">
        <v>2000</v>
      </c>
      <c r="C12" s="956">
        <v>72.8</v>
      </c>
      <c r="D12" s="956">
        <v>166.5</v>
      </c>
      <c r="E12" s="956">
        <v>72.3</v>
      </c>
      <c r="F12" s="957" t="s">
        <v>1058</v>
      </c>
      <c r="G12" s="957" t="s">
        <v>1058</v>
      </c>
      <c r="H12" s="957" t="s">
        <v>1058</v>
      </c>
      <c r="I12" s="958">
        <v>72.8</v>
      </c>
      <c r="J12" s="958">
        <v>166.5</v>
      </c>
      <c r="K12" s="958">
        <v>72.3</v>
      </c>
      <c r="X12" s="99"/>
    </row>
    <row r="13" spans="1:24">
      <c r="A13" s="954">
        <v>36494</v>
      </c>
      <c r="B13" s="955">
        <v>2000</v>
      </c>
      <c r="C13" s="956">
        <v>72.900000000000006</v>
      </c>
      <c r="D13" s="956">
        <v>166.7</v>
      </c>
      <c r="E13" s="956">
        <v>72.400000000000006</v>
      </c>
      <c r="F13" s="957" t="s">
        <v>1058</v>
      </c>
      <c r="G13" s="957" t="s">
        <v>1058</v>
      </c>
      <c r="H13" s="957" t="s">
        <v>1058</v>
      </c>
      <c r="I13" s="958">
        <v>72.900000000000006</v>
      </c>
      <c r="J13" s="958">
        <v>166.7</v>
      </c>
      <c r="K13" s="958">
        <v>72.400000000000006</v>
      </c>
      <c r="X13" s="99"/>
    </row>
    <row r="14" spans="1:24">
      <c r="A14" s="954">
        <v>36525</v>
      </c>
      <c r="B14" s="955">
        <v>2000</v>
      </c>
      <c r="C14" s="956">
        <v>73.099999999999994</v>
      </c>
      <c r="D14" s="956">
        <v>167.3</v>
      </c>
      <c r="E14" s="956">
        <v>72.599999999999994</v>
      </c>
      <c r="F14" s="957" t="s">
        <v>1058</v>
      </c>
      <c r="G14" s="957" t="s">
        <v>1058</v>
      </c>
      <c r="H14" s="957" t="s">
        <v>1058</v>
      </c>
      <c r="I14" s="958">
        <v>73.099999999999994</v>
      </c>
      <c r="J14" s="958">
        <v>167.3</v>
      </c>
      <c r="K14" s="958">
        <v>72.599999999999994</v>
      </c>
      <c r="X14" s="99"/>
    </row>
    <row r="15" spans="1:24">
      <c r="A15" s="954">
        <v>36556</v>
      </c>
      <c r="B15" s="955">
        <v>2000</v>
      </c>
      <c r="C15" s="956">
        <v>72.599999999999994</v>
      </c>
      <c r="D15" s="956">
        <v>166.6</v>
      </c>
      <c r="E15" s="956">
        <v>71.900000000000006</v>
      </c>
      <c r="F15" s="957" t="s">
        <v>1058</v>
      </c>
      <c r="G15" s="957" t="s">
        <v>1058</v>
      </c>
      <c r="H15" s="957" t="s">
        <v>1058</v>
      </c>
      <c r="I15" s="958">
        <v>72.599999999999994</v>
      </c>
      <c r="J15" s="958">
        <v>166.6</v>
      </c>
      <c r="K15" s="958">
        <v>71.900000000000006</v>
      </c>
      <c r="X15" s="99"/>
    </row>
    <row r="16" spans="1:24">
      <c r="A16" s="954">
        <v>36585</v>
      </c>
      <c r="B16" s="955">
        <v>2000</v>
      </c>
      <c r="C16" s="956">
        <v>72.8</v>
      </c>
      <c r="D16" s="956">
        <v>167.5</v>
      </c>
      <c r="E16" s="956">
        <v>72.2</v>
      </c>
      <c r="F16" s="957" t="s">
        <v>1058</v>
      </c>
      <c r="G16" s="957" t="s">
        <v>1058</v>
      </c>
      <c r="H16" s="957" t="s">
        <v>1058</v>
      </c>
      <c r="I16" s="958">
        <v>72.8</v>
      </c>
      <c r="J16" s="958">
        <v>167.5</v>
      </c>
      <c r="K16" s="958">
        <v>72.2</v>
      </c>
      <c r="X16" s="99"/>
    </row>
    <row r="17" spans="1:24">
      <c r="A17" s="954">
        <v>36616</v>
      </c>
      <c r="B17" s="955">
        <v>2000</v>
      </c>
      <c r="C17" s="956">
        <v>73</v>
      </c>
      <c r="D17" s="956">
        <v>168.4</v>
      </c>
      <c r="E17" s="956">
        <v>72.3</v>
      </c>
      <c r="F17" s="957" t="s">
        <v>1058</v>
      </c>
      <c r="G17" s="957" t="s">
        <v>1058</v>
      </c>
      <c r="H17" s="957" t="s">
        <v>1058</v>
      </c>
      <c r="I17" s="958">
        <v>73</v>
      </c>
      <c r="J17" s="958">
        <v>168.4</v>
      </c>
      <c r="K17" s="958">
        <v>72.3</v>
      </c>
      <c r="X17" s="99"/>
    </row>
    <row r="18" spans="1:24">
      <c r="A18" s="954">
        <v>36646</v>
      </c>
      <c r="B18" s="955">
        <v>2001</v>
      </c>
      <c r="C18" s="956">
        <v>73.3</v>
      </c>
      <c r="D18" s="956">
        <v>170.1</v>
      </c>
      <c r="E18" s="956">
        <v>72.599999999999994</v>
      </c>
      <c r="F18" s="957" t="s">
        <v>1058</v>
      </c>
      <c r="G18" s="957" t="s">
        <v>1058</v>
      </c>
      <c r="H18" s="957" t="s">
        <v>1058</v>
      </c>
      <c r="I18" s="958">
        <v>73.3</v>
      </c>
      <c r="J18" s="958">
        <v>170.1</v>
      </c>
      <c r="K18" s="958">
        <v>72.599999999999994</v>
      </c>
      <c r="X18" s="99"/>
    </row>
    <row r="19" spans="1:24">
      <c r="A19" s="954">
        <v>36677</v>
      </c>
      <c r="B19" s="955">
        <v>2001</v>
      </c>
      <c r="C19" s="956">
        <v>73.5</v>
      </c>
      <c r="D19" s="956">
        <v>170.7</v>
      </c>
      <c r="E19" s="956">
        <v>72.8</v>
      </c>
      <c r="F19" s="957" t="s">
        <v>1058</v>
      </c>
      <c r="G19" s="957" t="s">
        <v>1058</v>
      </c>
      <c r="H19" s="957" t="s">
        <v>1058</v>
      </c>
      <c r="I19" s="958">
        <v>73.5</v>
      </c>
      <c r="J19" s="958">
        <v>170.7</v>
      </c>
      <c r="K19" s="958">
        <v>72.8</v>
      </c>
      <c r="X19" s="99"/>
    </row>
    <row r="20" spans="1:24">
      <c r="A20" s="954">
        <v>36707</v>
      </c>
      <c r="B20" s="955">
        <v>2001</v>
      </c>
      <c r="C20" s="956">
        <v>73.599999999999994</v>
      </c>
      <c r="D20" s="956">
        <v>171.1</v>
      </c>
      <c r="E20" s="956">
        <v>72.900000000000006</v>
      </c>
      <c r="F20" s="957" t="s">
        <v>1058</v>
      </c>
      <c r="G20" s="957" t="s">
        <v>1058</v>
      </c>
      <c r="H20" s="957" t="s">
        <v>1058</v>
      </c>
      <c r="I20" s="958">
        <v>73.599999999999994</v>
      </c>
      <c r="J20" s="958">
        <v>171.1</v>
      </c>
      <c r="K20" s="958">
        <v>72.900000000000006</v>
      </c>
      <c r="X20" s="99"/>
    </row>
    <row r="21" spans="1:24">
      <c r="A21" s="954">
        <v>36738</v>
      </c>
      <c r="B21" s="955">
        <v>2001</v>
      </c>
      <c r="C21" s="956">
        <v>73.3</v>
      </c>
      <c r="D21" s="956">
        <v>170.5</v>
      </c>
      <c r="E21" s="956">
        <v>72.5</v>
      </c>
      <c r="F21" s="957" t="s">
        <v>1058</v>
      </c>
      <c r="G21" s="957" t="s">
        <v>1058</v>
      </c>
      <c r="H21" s="957" t="s">
        <v>1058</v>
      </c>
      <c r="I21" s="958">
        <v>73.3</v>
      </c>
      <c r="J21" s="958">
        <v>170.5</v>
      </c>
      <c r="K21" s="958">
        <v>72.5</v>
      </c>
      <c r="X21" s="99"/>
    </row>
    <row r="22" spans="1:24">
      <c r="A22" s="954">
        <v>36769</v>
      </c>
      <c r="B22" s="955">
        <v>2001</v>
      </c>
      <c r="C22" s="956">
        <v>73.3</v>
      </c>
      <c r="D22" s="956">
        <v>170.5</v>
      </c>
      <c r="E22" s="956">
        <v>72.5</v>
      </c>
      <c r="F22" s="957" t="s">
        <v>1058</v>
      </c>
      <c r="G22" s="957" t="s">
        <v>1058</v>
      </c>
      <c r="H22" s="957" t="s">
        <v>1058</v>
      </c>
      <c r="I22" s="958">
        <v>73.3</v>
      </c>
      <c r="J22" s="958">
        <v>170.5</v>
      </c>
      <c r="K22" s="958">
        <v>72.5</v>
      </c>
      <c r="X22" s="99"/>
    </row>
    <row r="23" spans="1:24">
      <c r="A23" s="954">
        <v>36799</v>
      </c>
      <c r="B23" s="955">
        <v>2001</v>
      </c>
      <c r="C23" s="956">
        <v>73.8</v>
      </c>
      <c r="D23" s="956">
        <v>171.7</v>
      </c>
      <c r="E23" s="956">
        <v>73.099999999999994</v>
      </c>
      <c r="F23" s="957" t="s">
        <v>1058</v>
      </c>
      <c r="G23" s="957" t="s">
        <v>1058</v>
      </c>
      <c r="H23" s="957" t="s">
        <v>1058</v>
      </c>
      <c r="I23" s="958">
        <v>73.8</v>
      </c>
      <c r="J23" s="958">
        <v>171.7</v>
      </c>
      <c r="K23" s="958">
        <v>73.099999999999994</v>
      </c>
      <c r="X23" s="99"/>
    </row>
    <row r="24" spans="1:24">
      <c r="A24" s="954">
        <v>36830</v>
      </c>
      <c r="B24" s="955">
        <v>2001</v>
      </c>
      <c r="C24" s="956">
        <v>73.8</v>
      </c>
      <c r="D24" s="956">
        <v>171.6</v>
      </c>
      <c r="E24" s="956">
        <v>73.099999999999994</v>
      </c>
      <c r="F24" s="957" t="s">
        <v>1058</v>
      </c>
      <c r="G24" s="957" t="s">
        <v>1058</v>
      </c>
      <c r="H24" s="957" t="s">
        <v>1058</v>
      </c>
      <c r="I24" s="958">
        <v>73.8</v>
      </c>
      <c r="J24" s="958">
        <v>171.6</v>
      </c>
      <c r="K24" s="958">
        <v>73.099999999999994</v>
      </c>
      <c r="X24" s="99"/>
    </row>
    <row r="25" spans="1:24">
      <c r="A25" s="954">
        <v>36860</v>
      </c>
      <c r="B25" s="955">
        <v>2001</v>
      </c>
      <c r="C25" s="956">
        <v>74</v>
      </c>
      <c r="D25" s="956">
        <v>172.1</v>
      </c>
      <c r="E25" s="956">
        <v>73.2</v>
      </c>
      <c r="F25" s="957" t="s">
        <v>1058</v>
      </c>
      <c r="G25" s="957" t="s">
        <v>1058</v>
      </c>
      <c r="H25" s="957" t="s">
        <v>1058</v>
      </c>
      <c r="I25" s="958">
        <v>74</v>
      </c>
      <c r="J25" s="958">
        <v>172.1</v>
      </c>
      <c r="K25" s="958">
        <v>73.2</v>
      </c>
      <c r="X25" s="99"/>
    </row>
    <row r="26" spans="1:24">
      <c r="A26" s="954">
        <v>36891</v>
      </c>
      <c r="B26" s="955">
        <v>2001</v>
      </c>
      <c r="C26" s="956">
        <v>74</v>
      </c>
      <c r="D26" s="956">
        <v>172.2</v>
      </c>
      <c r="E26" s="956">
        <v>73.2</v>
      </c>
      <c r="F26" s="957" t="s">
        <v>1058</v>
      </c>
      <c r="G26" s="957" t="s">
        <v>1058</v>
      </c>
      <c r="H26" s="957" t="s">
        <v>1058</v>
      </c>
      <c r="I26" s="958">
        <v>74</v>
      </c>
      <c r="J26" s="958">
        <v>172.2</v>
      </c>
      <c r="K26" s="958">
        <v>73.2</v>
      </c>
      <c r="X26" s="99"/>
    </row>
    <row r="27" spans="1:24">
      <c r="A27" s="954">
        <v>36922</v>
      </c>
      <c r="B27" s="955">
        <v>2001</v>
      </c>
      <c r="C27" s="956">
        <v>73.5</v>
      </c>
      <c r="D27" s="956">
        <v>171.1</v>
      </c>
      <c r="E27" s="956">
        <v>72.599999999999994</v>
      </c>
      <c r="F27" s="957" t="s">
        <v>1058</v>
      </c>
      <c r="G27" s="957" t="s">
        <v>1058</v>
      </c>
      <c r="H27" s="957" t="s">
        <v>1058</v>
      </c>
      <c r="I27" s="958">
        <v>73.5</v>
      </c>
      <c r="J27" s="958">
        <v>171.1</v>
      </c>
      <c r="K27" s="958">
        <v>72.599999999999994</v>
      </c>
      <c r="X27" s="959"/>
    </row>
    <row r="28" spans="1:24">
      <c r="A28" s="954">
        <v>36950</v>
      </c>
      <c r="B28" s="955">
        <v>2001</v>
      </c>
      <c r="C28" s="956">
        <v>73.7</v>
      </c>
      <c r="D28" s="956">
        <v>172</v>
      </c>
      <c r="E28" s="956">
        <v>72.7</v>
      </c>
      <c r="F28" s="957" t="s">
        <v>1058</v>
      </c>
      <c r="G28" s="957" t="s">
        <v>1058</v>
      </c>
      <c r="H28" s="957" t="s">
        <v>1058</v>
      </c>
      <c r="I28" s="958">
        <v>73.7</v>
      </c>
      <c r="J28" s="958">
        <v>172</v>
      </c>
      <c r="K28" s="958">
        <v>72.7</v>
      </c>
      <c r="X28" s="959"/>
    </row>
    <row r="29" spans="1:24">
      <c r="A29" s="954">
        <v>36981</v>
      </c>
      <c r="B29" s="955">
        <v>2001</v>
      </c>
      <c r="C29" s="956">
        <v>73.900000000000006</v>
      </c>
      <c r="D29" s="956">
        <v>172.2</v>
      </c>
      <c r="E29" s="956">
        <v>73</v>
      </c>
      <c r="F29" s="957" t="s">
        <v>1058</v>
      </c>
      <c r="G29" s="957" t="s">
        <v>1058</v>
      </c>
      <c r="H29" s="957" t="s">
        <v>1058</v>
      </c>
      <c r="I29" s="958">
        <v>73.900000000000006</v>
      </c>
      <c r="J29" s="958">
        <v>172.2</v>
      </c>
      <c r="K29" s="958">
        <v>73</v>
      </c>
      <c r="X29" s="959"/>
    </row>
    <row r="30" spans="1:24">
      <c r="A30" s="954">
        <v>37011</v>
      </c>
      <c r="B30" s="955">
        <v>2002</v>
      </c>
      <c r="C30" s="956">
        <v>74.400000000000006</v>
      </c>
      <c r="D30" s="956">
        <v>173.1</v>
      </c>
      <c r="E30" s="956">
        <v>73.400000000000006</v>
      </c>
      <c r="F30" s="957" t="s">
        <v>1058</v>
      </c>
      <c r="G30" s="957" t="s">
        <v>1058</v>
      </c>
      <c r="H30" s="957" t="s">
        <v>1058</v>
      </c>
      <c r="I30" s="958">
        <v>74.400000000000006</v>
      </c>
      <c r="J30" s="958">
        <v>173.1</v>
      </c>
      <c r="K30" s="958">
        <v>73.400000000000006</v>
      </c>
      <c r="X30" s="959"/>
    </row>
    <row r="31" spans="1:24">
      <c r="A31" s="954">
        <v>37042</v>
      </c>
      <c r="B31" s="955">
        <v>2002</v>
      </c>
      <c r="C31" s="956">
        <v>74.900000000000006</v>
      </c>
      <c r="D31" s="956">
        <v>174.2</v>
      </c>
      <c r="E31" s="956">
        <v>74</v>
      </c>
      <c r="F31" s="957" t="s">
        <v>1058</v>
      </c>
      <c r="G31" s="957" t="s">
        <v>1058</v>
      </c>
      <c r="H31" s="957" t="s">
        <v>1058</v>
      </c>
      <c r="I31" s="958">
        <v>74.900000000000006</v>
      </c>
      <c r="J31" s="958">
        <v>174.2</v>
      </c>
      <c r="K31" s="958">
        <v>74</v>
      </c>
      <c r="X31" s="959"/>
    </row>
    <row r="32" spans="1:24">
      <c r="A32" s="954">
        <v>37072</v>
      </c>
      <c r="B32" s="955">
        <v>2002</v>
      </c>
      <c r="C32" s="956">
        <v>75</v>
      </c>
      <c r="D32" s="956">
        <v>174.4</v>
      </c>
      <c r="E32" s="956">
        <v>74.099999999999994</v>
      </c>
      <c r="F32" s="957" t="s">
        <v>1058</v>
      </c>
      <c r="G32" s="957" t="s">
        <v>1058</v>
      </c>
      <c r="H32" s="957" t="s">
        <v>1058</v>
      </c>
      <c r="I32" s="958">
        <v>75</v>
      </c>
      <c r="J32" s="958">
        <v>174.4</v>
      </c>
      <c r="K32" s="958">
        <v>74.099999999999994</v>
      </c>
      <c r="X32" s="959"/>
    </row>
    <row r="33" spans="1:24">
      <c r="A33" s="954">
        <v>37103</v>
      </c>
      <c r="B33" s="955">
        <v>2002</v>
      </c>
      <c r="C33" s="956">
        <v>74.5</v>
      </c>
      <c r="D33" s="956">
        <v>173.3</v>
      </c>
      <c r="E33" s="956">
        <v>73.599999999999994</v>
      </c>
      <c r="F33" s="957" t="s">
        <v>1058</v>
      </c>
      <c r="G33" s="957" t="s">
        <v>1058</v>
      </c>
      <c r="H33" s="957" t="s">
        <v>1058</v>
      </c>
      <c r="I33" s="958">
        <v>74.5</v>
      </c>
      <c r="J33" s="958">
        <v>173.3</v>
      </c>
      <c r="K33" s="958">
        <v>73.599999999999994</v>
      </c>
      <c r="X33" s="959"/>
    </row>
    <row r="34" spans="1:24">
      <c r="A34" s="954">
        <v>37134</v>
      </c>
      <c r="B34" s="955">
        <v>2002</v>
      </c>
      <c r="C34" s="956">
        <v>74.8</v>
      </c>
      <c r="D34" s="956">
        <v>174</v>
      </c>
      <c r="E34" s="956">
        <v>73.900000000000006</v>
      </c>
      <c r="F34" s="957" t="s">
        <v>1058</v>
      </c>
      <c r="G34" s="957" t="s">
        <v>1058</v>
      </c>
      <c r="H34" s="957" t="s">
        <v>1058</v>
      </c>
      <c r="I34" s="958">
        <v>74.8</v>
      </c>
      <c r="J34" s="958">
        <v>174</v>
      </c>
      <c r="K34" s="958">
        <v>73.900000000000006</v>
      </c>
      <c r="X34" s="959"/>
    </row>
    <row r="35" spans="1:24">
      <c r="A35" s="954">
        <v>37164</v>
      </c>
      <c r="B35" s="955">
        <v>2002</v>
      </c>
      <c r="C35" s="956">
        <v>75</v>
      </c>
      <c r="D35" s="956">
        <v>174.6</v>
      </c>
      <c r="E35" s="956">
        <v>74.099999999999994</v>
      </c>
      <c r="F35" s="957" t="s">
        <v>1058</v>
      </c>
      <c r="G35" s="957" t="s">
        <v>1058</v>
      </c>
      <c r="H35" s="957" t="s">
        <v>1058</v>
      </c>
      <c r="I35" s="958">
        <v>75</v>
      </c>
      <c r="J35" s="958">
        <v>174.6</v>
      </c>
      <c r="K35" s="958">
        <v>74.099999999999994</v>
      </c>
      <c r="X35" s="959"/>
    </row>
    <row r="36" spans="1:24">
      <c r="A36" s="954">
        <v>37195</v>
      </c>
      <c r="B36" s="955">
        <v>2002</v>
      </c>
      <c r="C36" s="956">
        <v>74.900000000000006</v>
      </c>
      <c r="D36" s="956">
        <v>174.3</v>
      </c>
      <c r="E36" s="956">
        <v>73.900000000000006</v>
      </c>
      <c r="F36" s="957" t="s">
        <v>1058</v>
      </c>
      <c r="G36" s="957" t="s">
        <v>1058</v>
      </c>
      <c r="H36" s="957" t="s">
        <v>1058</v>
      </c>
      <c r="I36" s="958">
        <v>74.900000000000006</v>
      </c>
      <c r="J36" s="958">
        <v>174.3</v>
      </c>
      <c r="K36" s="958">
        <v>73.900000000000006</v>
      </c>
      <c r="X36" s="959"/>
    </row>
    <row r="37" spans="1:24">
      <c r="A37" s="954">
        <v>37225</v>
      </c>
      <c r="B37" s="955">
        <v>2002</v>
      </c>
      <c r="C37" s="956">
        <v>74.900000000000006</v>
      </c>
      <c r="D37" s="956">
        <v>173.6</v>
      </c>
      <c r="E37" s="956">
        <v>73.8</v>
      </c>
      <c r="F37" s="957" t="s">
        <v>1058</v>
      </c>
      <c r="G37" s="957" t="s">
        <v>1058</v>
      </c>
      <c r="H37" s="957" t="s">
        <v>1058</v>
      </c>
      <c r="I37" s="958">
        <v>74.900000000000006</v>
      </c>
      <c r="J37" s="958">
        <v>173.6</v>
      </c>
      <c r="K37" s="958">
        <v>73.8</v>
      </c>
      <c r="X37" s="959"/>
    </row>
    <row r="38" spans="1:24">
      <c r="A38" s="954">
        <v>37256</v>
      </c>
      <c r="B38" s="955">
        <v>2002</v>
      </c>
      <c r="C38" s="956">
        <v>75</v>
      </c>
      <c r="D38" s="956">
        <v>173.4</v>
      </c>
      <c r="E38" s="956">
        <v>74</v>
      </c>
      <c r="F38" s="957" t="s">
        <v>1058</v>
      </c>
      <c r="G38" s="957" t="s">
        <v>1058</v>
      </c>
      <c r="H38" s="957" t="s">
        <v>1058</v>
      </c>
      <c r="I38" s="958">
        <v>75</v>
      </c>
      <c r="J38" s="958">
        <v>173.4</v>
      </c>
      <c r="K38" s="958">
        <v>74</v>
      </c>
      <c r="X38" s="959"/>
    </row>
    <row r="39" spans="1:24">
      <c r="A39" s="954">
        <v>37287</v>
      </c>
      <c r="B39" s="955">
        <v>2002</v>
      </c>
      <c r="C39" s="956">
        <v>74.8</v>
      </c>
      <c r="D39" s="956">
        <v>173.3</v>
      </c>
      <c r="E39" s="956">
        <v>73.7</v>
      </c>
      <c r="F39" s="957" t="s">
        <v>1058</v>
      </c>
      <c r="G39" s="957" t="s">
        <v>1058</v>
      </c>
      <c r="H39" s="957" t="s">
        <v>1058</v>
      </c>
      <c r="I39" s="958">
        <v>74.8</v>
      </c>
      <c r="J39" s="958">
        <v>173.3</v>
      </c>
      <c r="K39" s="958">
        <v>73.7</v>
      </c>
      <c r="X39" s="959"/>
    </row>
    <row r="40" spans="1:24">
      <c r="A40" s="954">
        <v>37315</v>
      </c>
      <c r="B40" s="955">
        <v>2002</v>
      </c>
      <c r="C40" s="956">
        <v>75</v>
      </c>
      <c r="D40" s="956">
        <v>173.8</v>
      </c>
      <c r="E40" s="956">
        <v>73.8</v>
      </c>
      <c r="F40" s="957" t="s">
        <v>1058</v>
      </c>
      <c r="G40" s="957" t="s">
        <v>1058</v>
      </c>
      <c r="H40" s="957" t="s">
        <v>1058</v>
      </c>
      <c r="I40" s="958">
        <v>75</v>
      </c>
      <c r="J40" s="958">
        <v>173.8</v>
      </c>
      <c r="K40" s="958">
        <v>73.8</v>
      </c>
      <c r="X40" s="959"/>
    </row>
    <row r="41" spans="1:24">
      <c r="A41" s="954">
        <v>37346</v>
      </c>
      <c r="B41" s="955">
        <v>2002</v>
      </c>
      <c r="C41" s="956">
        <v>75.2</v>
      </c>
      <c r="D41" s="956">
        <v>174.5</v>
      </c>
      <c r="E41" s="956">
        <v>74.099999999999994</v>
      </c>
      <c r="F41" s="957" t="s">
        <v>1058</v>
      </c>
      <c r="G41" s="957" t="s">
        <v>1058</v>
      </c>
      <c r="H41" s="957" t="s">
        <v>1058</v>
      </c>
      <c r="I41" s="958">
        <v>75.2</v>
      </c>
      <c r="J41" s="958">
        <v>174.5</v>
      </c>
      <c r="K41" s="958">
        <v>74.099999999999994</v>
      </c>
      <c r="X41" s="959"/>
    </row>
    <row r="42" spans="1:24">
      <c r="A42" s="954">
        <v>37376</v>
      </c>
      <c r="B42" s="955">
        <v>2003</v>
      </c>
      <c r="C42" s="956">
        <v>75.599999999999994</v>
      </c>
      <c r="D42" s="956">
        <v>175.7</v>
      </c>
      <c r="E42" s="956">
        <v>74.400000000000006</v>
      </c>
      <c r="F42" s="957" t="s">
        <v>1058</v>
      </c>
      <c r="G42" s="957" t="s">
        <v>1058</v>
      </c>
      <c r="H42" s="957" t="s">
        <v>1058</v>
      </c>
      <c r="I42" s="958">
        <v>75.599999999999994</v>
      </c>
      <c r="J42" s="958">
        <v>175.7</v>
      </c>
      <c r="K42" s="958">
        <v>74.400000000000006</v>
      </c>
      <c r="X42" s="959"/>
    </row>
    <row r="43" spans="1:24">
      <c r="A43" s="954">
        <v>37407</v>
      </c>
      <c r="B43" s="955">
        <v>2003</v>
      </c>
      <c r="C43" s="956">
        <v>75.8</v>
      </c>
      <c r="D43" s="956">
        <v>176.2</v>
      </c>
      <c r="E43" s="956">
        <v>74.599999999999994</v>
      </c>
      <c r="F43" s="957" t="s">
        <v>1058</v>
      </c>
      <c r="G43" s="957" t="s">
        <v>1058</v>
      </c>
      <c r="H43" s="957" t="s">
        <v>1058</v>
      </c>
      <c r="I43" s="958">
        <v>75.8</v>
      </c>
      <c r="J43" s="958">
        <v>176.2</v>
      </c>
      <c r="K43" s="958">
        <v>74.599999999999994</v>
      </c>
      <c r="X43" s="959"/>
    </row>
    <row r="44" spans="1:24">
      <c r="A44" s="954">
        <v>37437</v>
      </c>
      <c r="B44" s="955">
        <v>2003</v>
      </c>
      <c r="C44" s="956">
        <v>75.8</v>
      </c>
      <c r="D44" s="956">
        <v>176.2</v>
      </c>
      <c r="E44" s="956">
        <v>74.599999999999994</v>
      </c>
      <c r="F44" s="957" t="s">
        <v>1058</v>
      </c>
      <c r="G44" s="957" t="s">
        <v>1058</v>
      </c>
      <c r="H44" s="957" t="s">
        <v>1058</v>
      </c>
      <c r="I44" s="958">
        <v>75.8</v>
      </c>
      <c r="J44" s="958">
        <v>176.2</v>
      </c>
      <c r="K44" s="958">
        <v>74.599999999999994</v>
      </c>
      <c r="X44" s="959"/>
    </row>
    <row r="45" spans="1:24">
      <c r="A45" s="954">
        <v>37468</v>
      </c>
      <c r="B45" s="955">
        <v>2003</v>
      </c>
      <c r="C45" s="956">
        <v>75.599999999999994</v>
      </c>
      <c r="D45" s="956">
        <v>175.9</v>
      </c>
      <c r="E45" s="956">
        <v>74.400000000000006</v>
      </c>
      <c r="F45" s="957" t="s">
        <v>1058</v>
      </c>
      <c r="G45" s="957" t="s">
        <v>1058</v>
      </c>
      <c r="H45" s="957" t="s">
        <v>1058</v>
      </c>
      <c r="I45" s="958">
        <v>75.599999999999994</v>
      </c>
      <c r="J45" s="958">
        <v>175.9</v>
      </c>
      <c r="K45" s="958">
        <v>74.400000000000006</v>
      </c>
      <c r="X45" s="959"/>
    </row>
    <row r="46" spans="1:24">
      <c r="A46" s="954">
        <v>37499</v>
      </c>
      <c r="B46" s="955">
        <v>2003</v>
      </c>
      <c r="C46" s="956">
        <v>75.8</v>
      </c>
      <c r="D46" s="956">
        <v>176.4</v>
      </c>
      <c r="E46" s="956">
        <v>74.599999999999994</v>
      </c>
      <c r="F46" s="957" t="s">
        <v>1058</v>
      </c>
      <c r="G46" s="957" t="s">
        <v>1058</v>
      </c>
      <c r="H46" s="957" t="s">
        <v>1058</v>
      </c>
      <c r="I46" s="958">
        <v>75.8</v>
      </c>
      <c r="J46" s="958">
        <v>176.4</v>
      </c>
      <c r="K46" s="958">
        <v>74.599999999999994</v>
      </c>
      <c r="X46" s="959"/>
    </row>
    <row r="47" spans="1:24">
      <c r="A47" s="954">
        <v>37529</v>
      </c>
      <c r="B47" s="955">
        <v>2003</v>
      </c>
      <c r="C47" s="956">
        <v>76</v>
      </c>
      <c r="D47" s="956">
        <v>177.6</v>
      </c>
      <c r="E47" s="956">
        <v>74.8</v>
      </c>
      <c r="F47" s="957" t="s">
        <v>1058</v>
      </c>
      <c r="G47" s="957" t="s">
        <v>1058</v>
      </c>
      <c r="H47" s="957" t="s">
        <v>1058</v>
      </c>
      <c r="I47" s="958">
        <v>76</v>
      </c>
      <c r="J47" s="958">
        <v>177.6</v>
      </c>
      <c r="K47" s="958">
        <v>74.8</v>
      </c>
      <c r="X47" s="959"/>
    </row>
    <row r="48" spans="1:24">
      <c r="A48" s="954">
        <v>37560</v>
      </c>
      <c r="B48" s="955">
        <v>2003</v>
      </c>
      <c r="C48" s="956">
        <v>76.099999999999994</v>
      </c>
      <c r="D48" s="956">
        <v>177.9</v>
      </c>
      <c r="E48" s="956">
        <v>74.900000000000006</v>
      </c>
      <c r="F48" s="957" t="s">
        <v>1058</v>
      </c>
      <c r="G48" s="957" t="s">
        <v>1058</v>
      </c>
      <c r="H48" s="957" t="s">
        <v>1058</v>
      </c>
      <c r="I48" s="958">
        <v>76.099999999999994</v>
      </c>
      <c r="J48" s="958">
        <v>177.9</v>
      </c>
      <c r="K48" s="958">
        <v>74.900000000000006</v>
      </c>
      <c r="X48" s="959"/>
    </row>
    <row r="49" spans="1:24">
      <c r="A49" s="954">
        <v>37590</v>
      </c>
      <c r="B49" s="955">
        <v>2003</v>
      </c>
      <c r="C49" s="956">
        <v>76.099999999999994</v>
      </c>
      <c r="D49" s="956">
        <v>178.2</v>
      </c>
      <c r="E49" s="956">
        <v>74.900000000000006</v>
      </c>
      <c r="F49" s="957" t="s">
        <v>1058</v>
      </c>
      <c r="G49" s="957" t="s">
        <v>1058</v>
      </c>
      <c r="H49" s="957" t="s">
        <v>1058</v>
      </c>
      <c r="I49" s="958">
        <v>76.099999999999994</v>
      </c>
      <c r="J49" s="958">
        <v>178.2</v>
      </c>
      <c r="K49" s="958">
        <v>74.900000000000006</v>
      </c>
      <c r="X49" s="959"/>
    </row>
    <row r="50" spans="1:24">
      <c r="A50" s="954">
        <v>37621</v>
      </c>
      <c r="B50" s="955">
        <v>2003</v>
      </c>
      <c r="C50" s="956">
        <v>76.3</v>
      </c>
      <c r="D50" s="956">
        <v>178.5</v>
      </c>
      <c r="E50" s="956">
        <v>75.2</v>
      </c>
      <c r="F50" s="957" t="s">
        <v>1058</v>
      </c>
      <c r="G50" s="957" t="s">
        <v>1058</v>
      </c>
      <c r="H50" s="957" t="s">
        <v>1058</v>
      </c>
      <c r="I50" s="958">
        <v>76.3</v>
      </c>
      <c r="J50" s="958">
        <v>178.5</v>
      </c>
      <c r="K50" s="958">
        <v>75.2</v>
      </c>
      <c r="X50" s="959"/>
    </row>
    <row r="51" spans="1:24">
      <c r="A51" s="954">
        <v>37652</v>
      </c>
      <c r="B51" s="955">
        <v>2003</v>
      </c>
      <c r="C51" s="956">
        <v>75.900000000000006</v>
      </c>
      <c r="D51" s="956">
        <v>178.4</v>
      </c>
      <c r="E51" s="956">
        <v>74.7</v>
      </c>
      <c r="F51" s="957" t="s">
        <v>1058</v>
      </c>
      <c r="G51" s="957" t="s">
        <v>1058</v>
      </c>
      <c r="H51" s="957" t="s">
        <v>1058</v>
      </c>
      <c r="I51" s="958">
        <v>75.900000000000006</v>
      </c>
      <c r="J51" s="958">
        <v>178.4</v>
      </c>
      <c r="K51" s="958">
        <v>74.7</v>
      </c>
      <c r="X51" s="959"/>
    </row>
    <row r="52" spans="1:24">
      <c r="A52" s="954">
        <v>37680</v>
      </c>
      <c r="B52" s="955">
        <v>2003</v>
      </c>
      <c r="C52" s="956">
        <v>76.099999999999994</v>
      </c>
      <c r="D52" s="956">
        <v>179.3</v>
      </c>
      <c r="E52" s="956">
        <v>75</v>
      </c>
      <c r="F52" s="957" t="s">
        <v>1058</v>
      </c>
      <c r="G52" s="957" t="s">
        <v>1058</v>
      </c>
      <c r="H52" s="957" t="s">
        <v>1058</v>
      </c>
      <c r="I52" s="958">
        <v>76.099999999999994</v>
      </c>
      <c r="J52" s="958">
        <v>179.3</v>
      </c>
      <c r="K52" s="958">
        <v>75</v>
      </c>
      <c r="X52" s="959"/>
    </row>
    <row r="53" spans="1:24">
      <c r="A53" s="954">
        <v>37711</v>
      </c>
      <c r="B53" s="955">
        <v>2003</v>
      </c>
      <c r="C53" s="956">
        <v>76.400000000000006</v>
      </c>
      <c r="D53" s="956">
        <v>179.9</v>
      </c>
      <c r="E53" s="956">
        <v>75.3</v>
      </c>
      <c r="F53" s="957" t="s">
        <v>1058</v>
      </c>
      <c r="G53" s="957" t="s">
        <v>1058</v>
      </c>
      <c r="H53" s="957" t="s">
        <v>1058</v>
      </c>
      <c r="I53" s="958">
        <v>76.400000000000006</v>
      </c>
      <c r="J53" s="958">
        <v>179.9</v>
      </c>
      <c r="K53" s="958">
        <v>75.3</v>
      </c>
      <c r="X53" s="959"/>
    </row>
    <row r="54" spans="1:24">
      <c r="A54" s="954">
        <v>37741</v>
      </c>
      <c r="B54" s="955">
        <v>2004</v>
      </c>
      <c r="C54" s="956">
        <v>76.8</v>
      </c>
      <c r="D54" s="956">
        <v>181.2</v>
      </c>
      <c r="E54" s="956">
        <v>75.5</v>
      </c>
      <c r="F54" s="957" t="s">
        <v>1058</v>
      </c>
      <c r="G54" s="957" t="s">
        <v>1058</v>
      </c>
      <c r="H54" s="957" t="s">
        <v>1058</v>
      </c>
      <c r="I54" s="958">
        <v>76.8</v>
      </c>
      <c r="J54" s="958">
        <v>181.2</v>
      </c>
      <c r="K54" s="958">
        <v>75.5</v>
      </c>
      <c r="X54" s="959"/>
    </row>
    <row r="55" spans="1:24">
      <c r="A55" s="954">
        <v>37772</v>
      </c>
      <c r="B55" s="955">
        <v>2004</v>
      </c>
      <c r="C55" s="956">
        <v>76.8</v>
      </c>
      <c r="D55" s="956">
        <v>181.5</v>
      </c>
      <c r="E55" s="956">
        <v>75.5</v>
      </c>
      <c r="F55" s="957" t="s">
        <v>1058</v>
      </c>
      <c r="G55" s="957" t="s">
        <v>1058</v>
      </c>
      <c r="H55" s="957" t="s">
        <v>1058</v>
      </c>
      <c r="I55" s="958">
        <v>76.8</v>
      </c>
      <c r="J55" s="958">
        <v>181.5</v>
      </c>
      <c r="K55" s="958">
        <v>75.5</v>
      </c>
      <c r="X55" s="959"/>
    </row>
    <row r="56" spans="1:24">
      <c r="A56" s="954">
        <v>37802</v>
      </c>
      <c r="B56" s="955">
        <v>2004</v>
      </c>
      <c r="C56" s="956">
        <v>76.7</v>
      </c>
      <c r="D56" s="956">
        <v>181.3</v>
      </c>
      <c r="E56" s="956">
        <v>75.400000000000006</v>
      </c>
      <c r="F56" s="957" t="s">
        <v>1058</v>
      </c>
      <c r="G56" s="957" t="s">
        <v>1058</v>
      </c>
      <c r="H56" s="957" t="s">
        <v>1058</v>
      </c>
      <c r="I56" s="958">
        <v>76.7</v>
      </c>
      <c r="J56" s="958">
        <v>181.3</v>
      </c>
      <c r="K56" s="958">
        <v>75.400000000000006</v>
      </c>
      <c r="X56" s="959"/>
    </row>
    <row r="57" spans="1:24">
      <c r="A57" s="954">
        <v>37833</v>
      </c>
      <c r="B57" s="955">
        <v>2004</v>
      </c>
      <c r="C57" s="956">
        <v>76.599999999999994</v>
      </c>
      <c r="D57" s="956">
        <v>181.3</v>
      </c>
      <c r="E57" s="956">
        <v>75.3</v>
      </c>
      <c r="F57" s="957" t="s">
        <v>1058</v>
      </c>
      <c r="G57" s="957" t="s">
        <v>1058</v>
      </c>
      <c r="H57" s="957" t="s">
        <v>1058</v>
      </c>
      <c r="I57" s="958">
        <v>76.599999999999994</v>
      </c>
      <c r="J57" s="958">
        <v>181.3</v>
      </c>
      <c r="K57" s="958">
        <v>75.3</v>
      </c>
      <c r="X57" s="959"/>
    </row>
    <row r="58" spans="1:24">
      <c r="A58" s="954">
        <v>37864</v>
      </c>
      <c r="B58" s="955">
        <v>2004</v>
      </c>
      <c r="C58" s="956">
        <v>76.8</v>
      </c>
      <c r="D58" s="956">
        <v>181.6</v>
      </c>
      <c r="E58" s="956">
        <v>75.599999999999994</v>
      </c>
      <c r="F58" s="957" t="s">
        <v>1058</v>
      </c>
      <c r="G58" s="957" t="s">
        <v>1058</v>
      </c>
      <c r="H58" s="957" t="s">
        <v>1058</v>
      </c>
      <c r="I58" s="958">
        <v>76.8</v>
      </c>
      <c r="J58" s="958">
        <v>181.6</v>
      </c>
      <c r="K58" s="958">
        <v>75.599999999999994</v>
      </c>
      <c r="X58" s="959"/>
    </row>
    <row r="59" spans="1:24">
      <c r="A59" s="954">
        <v>37894</v>
      </c>
      <c r="B59" s="955">
        <v>2004</v>
      </c>
      <c r="C59" s="956">
        <v>77</v>
      </c>
      <c r="D59" s="956">
        <v>182.5</v>
      </c>
      <c r="E59" s="956">
        <v>75.900000000000006</v>
      </c>
      <c r="F59" s="957" t="s">
        <v>1058</v>
      </c>
      <c r="G59" s="957" t="s">
        <v>1058</v>
      </c>
      <c r="H59" s="957" t="s">
        <v>1058</v>
      </c>
      <c r="I59" s="958">
        <v>77</v>
      </c>
      <c r="J59" s="958">
        <v>182.5</v>
      </c>
      <c r="K59" s="958">
        <v>75.900000000000006</v>
      </c>
      <c r="X59" s="959"/>
    </row>
    <row r="60" spans="1:24">
      <c r="A60" s="954">
        <v>37925</v>
      </c>
      <c r="B60" s="955">
        <v>2004</v>
      </c>
      <c r="C60" s="956">
        <v>77.099999999999994</v>
      </c>
      <c r="D60" s="956">
        <v>182.6</v>
      </c>
      <c r="E60" s="956">
        <v>76</v>
      </c>
      <c r="F60" s="957" t="s">
        <v>1058</v>
      </c>
      <c r="G60" s="957" t="s">
        <v>1058</v>
      </c>
      <c r="H60" s="957" t="s">
        <v>1058</v>
      </c>
      <c r="I60" s="958">
        <v>77.099999999999994</v>
      </c>
      <c r="J60" s="958">
        <v>182.6</v>
      </c>
      <c r="K60" s="958">
        <v>76</v>
      </c>
      <c r="X60" s="959"/>
    </row>
    <row r="61" spans="1:24">
      <c r="A61" s="954">
        <v>37955</v>
      </c>
      <c r="B61" s="955">
        <v>2004</v>
      </c>
      <c r="C61" s="956">
        <v>77.099999999999994</v>
      </c>
      <c r="D61" s="956">
        <v>182.7</v>
      </c>
      <c r="E61" s="956">
        <v>75.900000000000006</v>
      </c>
      <c r="F61" s="957" t="s">
        <v>1058</v>
      </c>
      <c r="G61" s="957" t="s">
        <v>1058</v>
      </c>
      <c r="H61" s="957" t="s">
        <v>1058</v>
      </c>
      <c r="I61" s="958">
        <v>77.099999999999994</v>
      </c>
      <c r="J61" s="958">
        <v>182.7</v>
      </c>
      <c r="K61" s="958">
        <v>75.900000000000006</v>
      </c>
      <c r="X61" s="959"/>
    </row>
    <row r="62" spans="1:24">
      <c r="A62" s="954">
        <v>37986</v>
      </c>
      <c r="B62" s="955">
        <v>2004</v>
      </c>
      <c r="C62" s="956">
        <v>77.3</v>
      </c>
      <c r="D62" s="956">
        <v>183.5</v>
      </c>
      <c r="E62" s="956">
        <v>76.2</v>
      </c>
      <c r="F62" s="957" t="s">
        <v>1058</v>
      </c>
      <c r="G62" s="957" t="s">
        <v>1058</v>
      </c>
      <c r="H62" s="957" t="s">
        <v>1058</v>
      </c>
      <c r="I62" s="958">
        <v>77.3</v>
      </c>
      <c r="J62" s="958">
        <v>183.5</v>
      </c>
      <c r="K62" s="958">
        <v>76.2</v>
      </c>
      <c r="X62" s="959"/>
    </row>
    <row r="63" spans="1:24">
      <c r="A63" s="954">
        <v>38017</v>
      </c>
      <c r="B63" s="955">
        <v>2004</v>
      </c>
      <c r="C63" s="956">
        <v>77</v>
      </c>
      <c r="D63" s="956">
        <v>183.1</v>
      </c>
      <c r="E63" s="956">
        <v>75.8</v>
      </c>
      <c r="F63" s="957" t="s">
        <v>1058</v>
      </c>
      <c r="G63" s="957" t="s">
        <v>1058</v>
      </c>
      <c r="H63" s="957" t="s">
        <v>1058</v>
      </c>
      <c r="I63" s="958">
        <v>77</v>
      </c>
      <c r="J63" s="958">
        <v>183.1</v>
      </c>
      <c r="K63" s="958">
        <v>75.8</v>
      </c>
      <c r="X63" s="959"/>
    </row>
    <row r="64" spans="1:24">
      <c r="A64" s="954">
        <v>38046</v>
      </c>
      <c r="B64" s="955">
        <v>2004</v>
      </c>
      <c r="C64" s="956">
        <v>77.2</v>
      </c>
      <c r="D64" s="956">
        <v>183.8</v>
      </c>
      <c r="E64" s="956">
        <v>76</v>
      </c>
      <c r="F64" s="957" t="s">
        <v>1058</v>
      </c>
      <c r="G64" s="957" t="s">
        <v>1058</v>
      </c>
      <c r="H64" s="957" t="s">
        <v>1058</v>
      </c>
      <c r="I64" s="958">
        <v>77.2</v>
      </c>
      <c r="J64" s="958">
        <v>183.8</v>
      </c>
      <c r="K64" s="958">
        <v>76</v>
      </c>
      <c r="X64" s="959"/>
    </row>
    <row r="65" spans="1:24">
      <c r="A65" s="954">
        <v>38077</v>
      </c>
      <c r="B65" s="955">
        <v>2004</v>
      </c>
      <c r="C65" s="956">
        <v>77.3</v>
      </c>
      <c r="D65" s="956">
        <v>184.6</v>
      </c>
      <c r="E65" s="956">
        <v>76.099999999999994</v>
      </c>
      <c r="F65" s="957" t="s">
        <v>1058</v>
      </c>
      <c r="G65" s="957" t="s">
        <v>1058</v>
      </c>
      <c r="H65" s="957" t="s">
        <v>1058</v>
      </c>
      <c r="I65" s="958">
        <v>77.3</v>
      </c>
      <c r="J65" s="958">
        <v>184.6</v>
      </c>
      <c r="K65" s="958">
        <v>76.099999999999994</v>
      </c>
      <c r="X65" s="959"/>
    </row>
    <row r="66" spans="1:24">
      <c r="A66" s="954">
        <v>38107</v>
      </c>
      <c r="B66" s="955">
        <v>2005</v>
      </c>
      <c r="C66" s="956">
        <v>77.599999999999994</v>
      </c>
      <c r="D66" s="956">
        <v>185.7</v>
      </c>
      <c r="E66" s="956">
        <v>76.400000000000006</v>
      </c>
      <c r="F66" s="957" t="s">
        <v>1058</v>
      </c>
      <c r="G66" s="957" t="s">
        <v>1058</v>
      </c>
      <c r="H66" s="957" t="s">
        <v>1058</v>
      </c>
      <c r="I66" s="958">
        <v>77.599999999999994</v>
      </c>
      <c r="J66" s="958">
        <v>185.7</v>
      </c>
      <c r="K66" s="958">
        <v>76.400000000000006</v>
      </c>
      <c r="X66" s="959"/>
    </row>
    <row r="67" spans="1:24">
      <c r="A67" s="954">
        <v>38138</v>
      </c>
      <c r="B67" s="955">
        <v>2005</v>
      </c>
      <c r="C67" s="956">
        <v>77.900000000000006</v>
      </c>
      <c r="D67" s="956">
        <v>186.5</v>
      </c>
      <c r="E67" s="956">
        <v>76.599999999999994</v>
      </c>
      <c r="F67" s="957" t="s">
        <v>1058</v>
      </c>
      <c r="G67" s="957" t="s">
        <v>1058</v>
      </c>
      <c r="H67" s="957" t="s">
        <v>1058</v>
      </c>
      <c r="I67" s="958">
        <v>77.900000000000006</v>
      </c>
      <c r="J67" s="958">
        <v>186.5</v>
      </c>
      <c r="K67" s="958">
        <v>76.599999999999994</v>
      </c>
      <c r="X67" s="959"/>
    </row>
    <row r="68" spans="1:24">
      <c r="A68" s="954">
        <v>38168</v>
      </c>
      <c r="B68" s="955">
        <v>2005</v>
      </c>
      <c r="C68" s="956">
        <v>77.900000000000006</v>
      </c>
      <c r="D68" s="956">
        <v>186.8</v>
      </c>
      <c r="E68" s="956">
        <v>76.599999999999994</v>
      </c>
      <c r="F68" s="957" t="s">
        <v>1058</v>
      </c>
      <c r="G68" s="957" t="s">
        <v>1058</v>
      </c>
      <c r="H68" s="957" t="s">
        <v>1058</v>
      </c>
      <c r="I68" s="958">
        <v>77.900000000000006</v>
      </c>
      <c r="J68" s="958">
        <v>186.8</v>
      </c>
      <c r="K68" s="958">
        <v>76.599999999999994</v>
      </c>
      <c r="X68" s="959"/>
    </row>
    <row r="69" spans="1:24">
      <c r="A69" s="954">
        <v>38199</v>
      </c>
      <c r="B69" s="955">
        <v>2005</v>
      </c>
      <c r="C69" s="956">
        <v>77.7</v>
      </c>
      <c r="D69" s="956">
        <v>186.8</v>
      </c>
      <c r="E69" s="956">
        <v>76.400000000000006</v>
      </c>
      <c r="F69" s="957" t="s">
        <v>1058</v>
      </c>
      <c r="G69" s="957" t="s">
        <v>1058</v>
      </c>
      <c r="H69" s="957" t="s">
        <v>1058</v>
      </c>
      <c r="I69" s="958">
        <v>77.7</v>
      </c>
      <c r="J69" s="958">
        <v>186.8</v>
      </c>
      <c r="K69" s="958">
        <v>76.400000000000006</v>
      </c>
      <c r="X69" s="959"/>
    </row>
    <row r="70" spans="1:24">
      <c r="A70" s="954">
        <v>38230</v>
      </c>
      <c r="B70" s="955">
        <v>2005</v>
      </c>
      <c r="C70" s="956">
        <v>77.900000000000006</v>
      </c>
      <c r="D70" s="956">
        <v>187.4</v>
      </c>
      <c r="E70" s="956">
        <v>76.599999999999994</v>
      </c>
      <c r="F70" s="957" t="s">
        <v>1058</v>
      </c>
      <c r="G70" s="957" t="s">
        <v>1058</v>
      </c>
      <c r="H70" s="957" t="s">
        <v>1058</v>
      </c>
      <c r="I70" s="958">
        <v>77.900000000000006</v>
      </c>
      <c r="J70" s="958">
        <v>187.4</v>
      </c>
      <c r="K70" s="958">
        <v>76.599999999999994</v>
      </c>
      <c r="X70" s="959"/>
    </row>
    <row r="71" spans="1:24">
      <c r="A71" s="954">
        <v>38260</v>
      </c>
      <c r="B71" s="955">
        <v>2005</v>
      </c>
      <c r="C71" s="956">
        <v>77.900000000000006</v>
      </c>
      <c r="D71" s="956">
        <v>188.1</v>
      </c>
      <c r="E71" s="956">
        <v>76.7</v>
      </c>
      <c r="F71" s="957" t="s">
        <v>1058</v>
      </c>
      <c r="G71" s="957" t="s">
        <v>1058</v>
      </c>
      <c r="H71" s="957" t="s">
        <v>1058</v>
      </c>
      <c r="I71" s="958">
        <v>77.900000000000006</v>
      </c>
      <c r="J71" s="958">
        <v>188.1</v>
      </c>
      <c r="K71" s="958">
        <v>76.7</v>
      </c>
      <c r="X71" s="959"/>
    </row>
    <row r="72" spans="1:24">
      <c r="A72" s="954">
        <v>38291</v>
      </c>
      <c r="B72" s="955">
        <v>2005</v>
      </c>
      <c r="C72" s="956">
        <v>78.099999999999994</v>
      </c>
      <c r="D72" s="956">
        <v>188.6</v>
      </c>
      <c r="E72" s="956">
        <v>76.900000000000006</v>
      </c>
      <c r="F72" s="957" t="s">
        <v>1058</v>
      </c>
      <c r="G72" s="957" t="s">
        <v>1058</v>
      </c>
      <c r="H72" s="957" t="s">
        <v>1058</v>
      </c>
      <c r="I72" s="958">
        <v>78.099999999999994</v>
      </c>
      <c r="J72" s="958">
        <v>188.6</v>
      </c>
      <c r="K72" s="958">
        <v>76.900000000000006</v>
      </c>
      <c r="X72" s="959"/>
    </row>
    <row r="73" spans="1:24">
      <c r="A73" s="954">
        <v>38321</v>
      </c>
      <c r="B73" s="955">
        <v>2005</v>
      </c>
      <c r="C73" s="956">
        <v>78.3</v>
      </c>
      <c r="D73" s="956">
        <v>189</v>
      </c>
      <c r="E73" s="956">
        <v>77</v>
      </c>
      <c r="F73" s="957" t="s">
        <v>1058</v>
      </c>
      <c r="G73" s="957" t="s">
        <v>1058</v>
      </c>
      <c r="H73" s="957" t="s">
        <v>1058</v>
      </c>
      <c r="I73" s="958">
        <v>78.3</v>
      </c>
      <c r="J73" s="958">
        <v>189</v>
      </c>
      <c r="K73" s="958">
        <v>77</v>
      </c>
      <c r="X73" s="959"/>
    </row>
    <row r="74" spans="1:24">
      <c r="A74" s="954">
        <v>38352</v>
      </c>
      <c r="B74" s="955">
        <v>2005</v>
      </c>
      <c r="C74" s="956">
        <v>78.599999999999994</v>
      </c>
      <c r="D74" s="956">
        <v>189.9</v>
      </c>
      <c r="E74" s="956">
        <v>77.400000000000006</v>
      </c>
      <c r="F74" s="957" t="s">
        <v>1058</v>
      </c>
      <c r="G74" s="957" t="s">
        <v>1058</v>
      </c>
      <c r="H74" s="957" t="s">
        <v>1058</v>
      </c>
      <c r="I74" s="958">
        <v>78.599999999999994</v>
      </c>
      <c r="J74" s="958">
        <v>189.9</v>
      </c>
      <c r="K74" s="958">
        <v>77.400000000000006</v>
      </c>
      <c r="X74" s="959"/>
    </row>
    <row r="75" spans="1:24">
      <c r="A75" s="954">
        <v>38383</v>
      </c>
      <c r="B75" s="955">
        <v>2005</v>
      </c>
      <c r="C75" s="956">
        <v>78.3</v>
      </c>
      <c r="D75" s="956">
        <v>188.9</v>
      </c>
      <c r="E75" s="956">
        <v>77</v>
      </c>
      <c r="F75" s="957" t="s">
        <v>1058</v>
      </c>
      <c r="G75" s="957" t="s">
        <v>1058</v>
      </c>
      <c r="H75" s="957" t="s">
        <v>1058</v>
      </c>
      <c r="I75" s="958">
        <v>78.3</v>
      </c>
      <c r="J75" s="958">
        <v>188.9</v>
      </c>
      <c r="K75" s="958">
        <v>77</v>
      </c>
      <c r="X75" s="959"/>
    </row>
    <row r="76" spans="1:24">
      <c r="A76" s="954">
        <v>38411</v>
      </c>
      <c r="B76" s="955">
        <v>2005</v>
      </c>
      <c r="C76" s="956">
        <v>78.5</v>
      </c>
      <c r="D76" s="956">
        <v>189.6</v>
      </c>
      <c r="E76" s="956">
        <v>77.2</v>
      </c>
      <c r="F76" s="957" t="s">
        <v>1058</v>
      </c>
      <c r="G76" s="957" t="s">
        <v>1058</v>
      </c>
      <c r="H76" s="957" t="s">
        <v>1058</v>
      </c>
      <c r="I76" s="958">
        <v>78.5</v>
      </c>
      <c r="J76" s="958">
        <v>189.6</v>
      </c>
      <c r="K76" s="958">
        <v>77.2</v>
      </c>
      <c r="X76" s="959"/>
    </row>
    <row r="77" spans="1:24">
      <c r="A77" s="954">
        <v>38442</v>
      </c>
      <c r="B77" s="955">
        <v>2005</v>
      </c>
      <c r="C77" s="956">
        <v>78.8</v>
      </c>
      <c r="D77" s="956">
        <v>190.5</v>
      </c>
      <c r="E77" s="956">
        <v>77.5</v>
      </c>
      <c r="F77" s="957" t="s">
        <v>1058</v>
      </c>
      <c r="G77" s="957" t="s">
        <v>1058</v>
      </c>
      <c r="H77" s="957" t="s">
        <v>1058</v>
      </c>
      <c r="I77" s="958">
        <v>78.8</v>
      </c>
      <c r="J77" s="958">
        <v>190.5</v>
      </c>
      <c r="K77" s="958">
        <v>77.5</v>
      </c>
      <c r="X77" s="959"/>
    </row>
    <row r="78" spans="1:24">
      <c r="A78" s="954">
        <v>38472</v>
      </c>
      <c r="B78" s="955">
        <v>2006</v>
      </c>
      <c r="C78" s="956">
        <v>79.099999999999994</v>
      </c>
      <c r="D78" s="956">
        <v>191.6</v>
      </c>
      <c r="E78" s="956">
        <v>77.8</v>
      </c>
      <c r="F78" s="957" t="s">
        <v>1058</v>
      </c>
      <c r="G78" s="957" t="s">
        <v>1058</v>
      </c>
      <c r="H78" s="957" t="s">
        <v>1058</v>
      </c>
      <c r="I78" s="958">
        <v>79.099999999999994</v>
      </c>
      <c r="J78" s="958">
        <v>191.6</v>
      </c>
      <c r="K78" s="958">
        <v>77.8</v>
      </c>
      <c r="X78" s="959"/>
    </row>
    <row r="79" spans="1:24">
      <c r="A79" s="954">
        <v>38503</v>
      </c>
      <c r="B79" s="955">
        <v>2006</v>
      </c>
      <c r="C79" s="956">
        <v>79.400000000000006</v>
      </c>
      <c r="D79" s="956">
        <v>192</v>
      </c>
      <c r="E79" s="956">
        <v>78.099999999999994</v>
      </c>
      <c r="F79" s="957" t="s">
        <v>1058</v>
      </c>
      <c r="G79" s="957" t="s">
        <v>1058</v>
      </c>
      <c r="H79" s="957" t="s">
        <v>1058</v>
      </c>
      <c r="I79" s="958">
        <v>79.400000000000006</v>
      </c>
      <c r="J79" s="958">
        <v>192</v>
      </c>
      <c r="K79" s="958">
        <v>78.099999999999994</v>
      </c>
      <c r="X79" s="959"/>
    </row>
    <row r="80" spans="1:24">
      <c r="A80" s="954">
        <v>38533</v>
      </c>
      <c r="B80" s="955">
        <v>2006</v>
      </c>
      <c r="C80" s="956">
        <v>79.400000000000006</v>
      </c>
      <c r="D80" s="956">
        <v>192.2</v>
      </c>
      <c r="E80" s="956">
        <v>78.099999999999994</v>
      </c>
      <c r="F80" s="957" t="s">
        <v>1058</v>
      </c>
      <c r="G80" s="957" t="s">
        <v>1058</v>
      </c>
      <c r="H80" s="957" t="s">
        <v>1058</v>
      </c>
      <c r="I80" s="958">
        <v>79.400000000000006</v>
      </c>
      <c r="J80" s="958">
        <v>192.2</v>
      </c>
      <c r="K80" s="958">
        <v>78.099999999999994</v>
      </c>
      <c r="X80" s="959"/>
    </row>
    <row r="81" spans="1:24">
      <c r="A81" s="954">
        <v>38564</v>
      </c>
      <c r="B81" s="955">
        <v>2006</v>
      </c>
      <c r="C81" s="956">
        <v>79.5</v>
      </c>
      <c r="D81" s="956">
        <v>192.2</v>
      </c>
      <c r="E81" s="956">
        <v>78.2</v>
      </c>
      <c r="F81" s="957" t="s">
        <v>1058</v>
      </c>
      <c r="G81" s="957" t="s">
        <v>1058</v>
      </c>
      <c r="H81" s="957" t="s">
        <v>1058</v>
      </c>
      <c r="I81" s="958">
        <v>79.5</v>
      </c>
      <c r="J81" s="958">
        <v>192.2</v>
      </c>
      <c r="K81" s="958">
        <v>78.2</v>
      </c>
      <c r="X81" s="959"/>
    </row>
    <row r="82" spans="1:24">
      <c r="A82" s="954">
        <v>38595</v>
      </c>
      <c r="B82" s="955">
        <v>2006</v>
      </c>
      <c r="C82" s="956">
        <v>79.7</v>
      </c>
      <c r="D82" s="956">
        <v>192.6</v>
      </c>
      <c r="E82" s="956">
        <v>78.400000000000006</v>
      </c>
      <c r="F82" s="957" t="s">
        <v>1058</v>
      </c>
      <c r="G82" s="957" t="s">
        <v>1058</v>
      </c>
      <c r="H82" s="957" t="s">
        <v>1058</v>
      </c>
      <c r="I82" s="958">
        <v>79.7</v>
      </c>
      <c r="J82" s="958">
        <v>192.6</v>
      </c>
      <c r="K82" s="958">
        <v>78.400000000000006</v>
      </c>
      <c r="X82" s="959"/>
    </row>
    <row r="83" spans="1:24">
      <c r="A83" s="954">
        <v>38625</v>
      </c>
      <c r="B83" s="955">
        <v>2006</v>
      </c>
      <c r="C83" s="956">
        <v>79.900000000000006</v>
      </c>
      <c r="D83" s="956">
        <v>193.1</v>
      </c>
      <c r="E83" s="956">
        <v>78.599999999999994</v>
      </c>
      <c r="F83" s="957" t="s">
        <v>1058</v>
      </c>
      <c r="G83" s="957" t="s">
        <v>1058</v>
      </c>
      <c r="H83" s="957" t="s">
        <v>1058</v>
      </c>
      <c r="I83" s="958">
        <v>79.900000000000006</v>
      </c>
      <c r="J83" s="958">
        <v>193.1</v>
      </c>
      <c r="K83" s="958">
        <v>78.599999999999994</v>
      </c>
      <c r="X83" s="959"/>
    </row>
    <row r="84" spans="1:24">
      <c r="A84" s="954">
        <v>38656</v>
      </c>
      <c r="B84" s="955">
        <v>2006</v>
      </c>
      <c r="C84" s="956">
        <v>80</v>
      </c>
      <c r="D84" s="956">
        <v>193.3</v>
      </c>
      <c r="E84" s="956">
        <v>78.7</v>
      </c>
      <c r="F84" s="957" t="s">
        <v>1058</v>
      </c>
      <c r="G84" s="957" t="s">
        <v>1058</v>
      </c>
      <c r="H84" s="957" t="s">
        <v>1058</v>
      </c>
      <c r="I84" s="958">
        <v>80</v>
      </c>
      <c r="J84" s="958">
        <v>193.3</v>
      </c>
      <c r="K84" s="958">
        <v>78.7</v>
      </c>
      <c r="X84" s="959"/>
    </row>
    <row r="85" spans="1:24">
      <c r="A85" s="954">
        <v>38686</v>
      </c>
      <c r="B85" s="955">
        <v>2006</v>
      </c>
      <c r="C85" s="956">
        <v>80</v>
      </c>
      <c r="D85" s="956">
        <v>193.6</v>
      </c>
      <c r="E85" s="956">
        <v>78.7</v>
      </c>
      <c r="F85" s="957" t="s">
        <v>1058</v>
      </c>
      <c r="G85" s="957" t="s">
        <v>1058</v>
      </c>
      <c r="H85" s="957" t="s">
        <v>1058</v>
      </c>
      <c r="I85" s="958">
        <v>80</v>
      </c>
      <c r="J85" s="958">
        <v>193.6</v>
      </c>
      <c r="K85" s="958">
        <v>78.7</v>
      </c>
      <c r="X85" s="959"/>
    </row>
    <row r="86" spans="1:24">
      <c r="A86" s="954">
        <v>38717</v>
      </c>
      <c r="B86" s="955">
        <v>2006</v>
      </c>
      <c r="C86" s="956">
        <v>80.3</v>
      </c>
      <c r="D86" s="956">
        <v>194.1</v>
      </c>
      <c r="E86" s="956">
        <v>78.900000000000006</v>
      </c>
      <c r="F86" s="957" t="s">
        <v>1058</v>
      </c>
      <c r="G86" s="957" t="s">
        <v>1058</v>
      </c>
      <c r="H86" s="957" t="s">
        <v>1058</v>
      </c>
      <c r="I86" s="958">
        <v>80.3</v>
      </c>
      <c r="J86" s="958">
        <v>194.1</v>
      </c>
      <c r="K86" s="958">
        <v>78.900000000000006</v>
      </c>
      <c r="X86" s="959"/>
    </row>
    <row r="87" spans="1:24">
      <c r="A87" s="954">
        <v>38748</v>
      </c>
      <c r="B87" s="955">
        <v>2006</v>
      </c>
      <c r="C87" s="956">
        <v>80</v>
      </c>
      <c r="D87" s="956">
        <v>193.4</v>
      </c>
      <c r="E87" s="956">
        <v>78.5</v>
      </c>
      <c r="F87" s="957" t="s">
        <v>1058</v>
      </c>
      <c r="G87" s="957" t="s">
        <v>1058</v>
      </c>
      <c r="H87" s="957" t="s">
        <v>1058</v>
      </c>
      <c r="I87" s="958">
        <v>80</v>
      </c>
      <c r="J87" s="958">
        <v>193.4</v>
      </c>
      <c r="K87" s="958">
        <v>78.5</v>
      </c>
      <c r="X87" s="959"/>
    </row>
    <row r="88" spans="1:24">
      <c r="A88" s="954">
        <v>38776</v>
      </c>
      <c r="B88" s="955">
        <v>2006</v>
      </c>
      <c r="C88" s="956">
        <v>80.2</v>
      </c>
      <c r="D88" s="956">
        <v>194.2</v>
      </c>
      <c r="E88" s="956">
        <v>78.8</v>
      </c>
      <c r="F88" s="957" t="s">
        <v>1058</v>
      </c>
      <c r="G88" s="957" t="s">
        <v>1058</v>
      </c>
      <c r="H88" s="957" t="s">
        <v>1058</v>
      </c>
      <c r="I88" s="958">
        <v>80.2</v>
      </c>
      <c r="J88" s="958">
        <v>194.2</v>
      </c>
      <c r="K88" s="958">
        <v>78.8</v>
      </c>
      <c r="X88" s="959"/>
    </row>
    <row r="89" spans="1:24">
      <c r="A89" s="954">
        <v>38807</v>
      </c>
      <c r="B89" s="955">
        <v>2006</v>
      </c>
      <c r="C89" s="956">
        <v>80.400000000000006</v>
      </c>
      <c r="D89" s="956">
        <v>195</v>
      </c>
      <c r="E89" s="956">
        <v>78.900000000000006</v>
      </c>
      <c r="F89" s="957" t="s">
        <v>1058</v>
      </c>
      <c r="G89" s="957" t="s">
        <v>1058</v>
      </c>
      <c r="H89" s="957" t="s">
        <v>1058</v>
      </c>
      <c r="I89" s="958">
        <v>80.400000000000006</v>
      </c>
      <c r="J89" s="958">
        <v>195</v>
      </c>
      <c r="K89" s="958">
        <v>78.900000000000006</v>
      </c>
      <c r="X89" s="959"/>
    </row>
    <row r="90" spans="1:24">
      <c r="A90" s="954">
        <v>38837</v>
      </c>
      <c r="B90" s="955">
        <v>2007</v>
      </c>
      <c r="C90" s="956">
        <v>80.900000000000006</v>
      </c>
      <c r="D90" s="956">
        <v>196.5</v>
      </c>
      <c r="E90" s="956">
        <v>79.400000000000006</v>
      </c>
      <c r="F90" s="957" t="s">
        <v>1058</v>
      </c>
      <c r="G90" s="957" t="s">
        <v>1058</v>
      </c>
      <c r="H90" s="957" t="s">
        <v>1058</v>
      </c>
      <c r="I90" s="958">
        <v>80.900000000000006</v>
      </c>
      <c r="J90" s="958">
        <v>196.5</v>
      </c>
      <c r="K90" s="958">
        <v>79.400000000000006</v>
      </c>
      <c r="X90" s="959"/>
    </row>
    <row r="91" spans="1:24">
      <c r="A91" s="954">
        <v>38868</v>
      </c>
      <c r="B91" s="955">
        <v>2007</v>
      </c>
      <c r="C91" s="956">
        <v>81.3</v>
      </c>
      <c r="D91" s="956">
        <v>197.7</v>
      </c>
      <c r="E91" s="956">
        <v>79.900000000000006</v>
      </c>
      <c r="F91" s="957" t="s">
        <v>1058</v>
      </c>
      <c r="G91" s="957" t="s">
        <v>1058</v>
      </c>
      <c r="H91" s="957" t="s">
        <v>1058</v>
      </c>
      <c r="I91" s="958">
        <v>81.3</v>
      </c>
      <c r="J91" s="958">
        <v>197.7</v>
      </c>
      <c r="K91" s="958">
        <v>79.900000000000006</v>
      </c>
      <c r="X91" s="959"/>
    </row>
    <row r="92" spans="1:24">
      <c r="A92" s="954">
        <v>38898</v>
      </c>
      <c r="B92" s="955">
        <v>2007</v>
      </c>
      <c r="C92" s="956">
        <v>81.5</v>
      </c>
      <c r="D92" s="956">
        <v>198.5</v>
      </c>
      <c r="E92" s="956">
        <v>80.099999999999994</v>
      </c>
      <c r="F92" s="957" t="s">
        <v>1058</v>
      </c>
      <c r="G92" s="957" t="s">
        <v>1058</v>
      </c>
      <c r="H92" s="957" t="s">
        <v>1058</v>
      </c>
      <c r="I92" s="958">
        <v>81.5</v>
      </c>
      <c r="J92" s="958">
        <v>198.5</v>
      </c>
      <c r="K92" s="958">
        <v>80.099999999999994</v>
      </c>
      <c r="X92" s="959"/>
    </row>
    <row r="93" spans="1:24">
      <c r="A93" s="954">
        <v>38929</v>
      </c>
      <c r="B93" s="955">
        <v>2007</v>
      </c>
      <c r="C93" s="956">
        <v>81.5</v>
      </c>
      <c r="D93" s="956">
        <v>198.5</v>
      </c>
      <c r="E93" s="956">
        <v>80</v>
      </c>
      <c r="F93" s="957" t="s">
        <v>1058</v>
      </c>
      <c r="G93" s="957" t="s">
        <v>1058</v>
      </c>
      <c r="H93" s="957" t="s">
        <v>1058</v>
      </c>
      <c r="I93" s="958">
        <v>81.5</v>
      </c>
      <c r="J93" s="958">
        <v>198.5</v>
      </c>
      <c r="K93" s="958">
        <v>80</v>
      </c>
      <c r="X93" s="959"/>
    </row>
    <row r="94" spans="1:24">
      <c r="A94" s="954">
        <v>38960</v>
      </c>
      <c r="B94" s="955">
        <v>2007</v>
      </c>
      <c r="C94" s="956">
        <v>81.8</v>
      </c>
      <c r="D94" s="956">
        <v>199.2</v>
      </c>
      <c r="E94" s="956">
        <v>80.400000000000006</v>
      </c>
      <c r="F94" s="957" t="s">
        <v>1058</v>
      </c>
      <c r="G94" s="957" t="s">
        <v>1058</v>
      </c>
      <c r="H94" s="957" t="s">
        <v>1058</v>
      </c>
      <c r="I94" s="958">
        <v>81.8</v>
      </c>
      <c r="J94" s="958">
        <v>199.2</v>
      </c>
      <c r="K94" s="958">
        <v>80.400000000000006</v>
      </c>
      <c r="X94" s="959"/>
    </row>
    <row r="95" spans="1:24">
      <c r="A95" s="954">
        <v>38990</v>
      </c>
      <c r="B95" s="955">
        <v>2007</v>
      </c>
      <c r="C95" s="956">
        <v>81.900000000000006</v>
      </c>
      <c r="D95" s="956">
        <v>200.1</v>
      </c>
      <c r="E95" s="956">
        <v>80.5</v>
      </c>
      <c r="F95" s="957" t="s">
        <v>1058</v>
      </c>
      <c r="G95" s="957" t="s">
        <v>1058</v>
      </c>
      <c r="H95" s="957" t="s">
        <v>1058</v>
      </c>
      <c r="I95" s="958">
        <v>81.900000000000006</v>
      </c>
      <c r="J95" s="958">
        <v>200.1</v>
      </c>
      <c r="K95" s="958">
        <v>80.5</v>
      </c>
      <c r="X95" s="959"/>
    </row>
    <row r="96" spans="1:24">
      <c r="A96" s="954">
        <v>39021</v>
      </c>
      <c r="B96" s="955">
        <v>2007</v>
      </c>
      <c r="C96" s="956">
        <v>82</v>
      </c>
      <c r="D96" s="956">
        <v>200.4</v>
      </c>
      <c r="E96" s="956">
        <v>80.599999999999994</v>
      </c>
      <c r="F96" s="957" t="s">
        <v>1058</v>
      </c>
      <c r="G96" s="957" t="s">
        <v>1058</v>
      </c>
      <c r="H96" s="957" t="s">
        <v>1058</v>
      </c>
      <c r="I96" s="958">
        <v>82</v>
      </c>
      <c r="J96" s="958">
        <v>200.4</v>
      </c>
      <c r="K96" s="958">
        <v>80.599999999999994</v>
      </c>
      <c r="X96" s="959"/>
    </row>
    <row r="97" spans="1:24">
      <c r="A97" s="954">
        <v>39051</v>
      </c>
      <c r="B97" s="955">
        <v>2007</v>
      </c>
      <c r="C97" s="956">
        <v>82.2</v>
      </c>
      <c r="D97" s="956">
        <v>201.1</v>
      </c>
      <c r="E97" s="956">
        <v>80.8</v>
      </c>
      <c r="F97" s="957" t="s">
        <v>1058</v>
      </c>
      <c r="G97" s="957" t="s">
        <v>1058</v>
      </c>
      <c r="H97" s="957" t="s">
        <v>1058</v>
      </c>
      <c r="I97" s="958">
        <v>82.2</v>
      </c>
      <c r="J97" s="958">
        <v>201.1</v>
      </c>
      <c r="K97" s="958">
        <v>80.8</v>
      </c>
      <c r="X97" s="959"/>
    </row>
    <row r="98" spans="1:24">
      <c r="A98" s="954">
        <v>39082</v>
      </c>
      <c r="B98" s="955">
        <v>2007</v>
      </c>
      <c r="C98" s="956">
        <v>82.6</v>
      </c>
      <c r="D98" s="956">
        <v>202.7</v>
      </c>
      <c r="E98" s="956">
        <v>81.3</v>
      </c>
      <c r="F98" s="957" t="s">
        <v>1058</v>
      </c>
      <c r="G98" s="957" t="s">
        <v>1058</v>
      </c>
      <c r="H98" s="957" t="s">
        <v>1058</v>
      </c>
      <c r="I98" s="958">
        <v>82.6</v>
      </c>
      <c r="J98" s="958">
        <v>202.7</v>
      </c>
      <c r="K98" s="958">
        <v>81.3</v>
      </c>
      <c r="X98" s="959"/>
    </row>
    <row r="99" spans="1:24">
      <c r="A99" s="954">
        <v>39113</v>
      </c>
      <c r="B99" s="955">
        <v>2007</v>
      </c>
      <c r="C99" s="956">
        <v>82.1</v>
      </c>
      <c r="D99" s="956">
        <v>201.6</v>
      </c>
      <c r="E99" s="956">
        <v>80.599999999999994</v>
      </c>
      <c r="F99" s="957" t="s">
        <v>1058</v>
      </c>
      <c r="G99" s="957" t="s">
        <v>1058</v>
      </c>
      <c r="H99" s="957" t="s">
        <v>1058</v>
      </c>
      <c r="I99" s="958">
        <v>82.1</v>
      </c>
      <c r="J99" s="958">
        <v>201.6</v>
      </c>
      <c r="K99" s="958">
        <v>80.599999999999994</v>
      </c>
      <c r="X99" s="959"/>
    </row>
    <row r="100" spans="1:24">
      <c r="A100" s="954">
        <v>39141</v>
      </c>
      <c r="B100" s="955">
        <v>2007</v>
      </c>
      <c r="C100" s="956">
        <v>82.4</v>
      </c>
      <c r="D100" s="956">
        <v>203.1</v>
      </c>
      <c r="E100" s="956">
        <v>81</v>
      </c>
      <c r="F100" s="957" t="s">
        <v>1058</v>
      </c>
      <c r="G100" s="957" t="s">
        <v>1058</v>
      </c>
      <c r="H100" s="957" t="s">
        <v>1058</v>
      </c>
      <c r="I100" s="958">
        <v>82.4</v>
      </c>
      <c r="J100" s="958">
        <v>203.1</v>
      </c>
      <c r="K100" s="958">
        <v>81</v>
      </c>
      <c r="X100" s="959"/>
    </row>
    <row r="101" spans="1:24">
      <c r="A101" s="954">
        <v>39172</v>
      </c>
      <c r="B101" s="955">
        <v>2007</v>
      </c>
      <c r="C101" s="956">
        <v>82.8</v>
      </c>
      <c r="D101" s="956">
        <v>204.4</v>
      </c>
      <c r="E101" s="956">
        <v>81.400000000000006</v>
      </c>
      <c r="F101" s="957" t="s">
        <v>1058</v>
      </c>
      <c r="G101" s="957" t="s">
        <v>1058</v>
      </c>
      <c r="H101" s="957" t="s">
        <v>1058</v>
      </c>
      <c r="I101" s="958">
        <v>82.8</v>
      </c>
      <c r="J101" s="958">
        <v>204.4</v>
      </c>
      <c r="K101" s="958">
        <v>81.400000000000006</v>
      </c>
      <c r="X101" s="959"/>
    </row>
    <row r="102" spans="1:24">
      <c r="A102" s="954">
        <v>39202</v>
      </c>
      <c r="B102" s="955">
        <v>2008</v>
      </c>
      <c r="C102" s="956">
        <v>83.1</v>
      </c>
      <c r="D102" s="956">
        <v>205.4</v>
      </c>
      <c r="E102" s="956">
        <v>81.599999999999994</v>
      </c>
      <c r="F102" s="957" t="s">
        <v>1058</v>
      </c>
      <c r="G102" s="957" t="s">
        <v>1058</v>
      </c>
      <c r="H102" s="957" t="s">
        <v>1058</v>
      </c>
      <c r="I102" s="958">
        <v>83.1</v>
      </c>
      <c r="J102" s="958">
        <v>205.4</v>
      </c>
      <c r="K102" s="958">
        <v>81.599999999999994</v>
      </c>
      <c r="X102" s="959"/>
    </row>
    <row r="103" spans="1:24">
      <c r="A103" s="954">
        <v>39233</v>
      </c>
      <c r="B103" s="955">
        <v>2008</v>
      </c>
      <c r="C103" s="956">
        <v>83.3</v>
      </c>
      <c r="D103" s="956">
        <v>206.2</v>
      </c>
      <c r="E103" s="956">
        <v>81.8</v>
      </c>
      <c r="F103" s="957" t="s">
        <v>1058</v>
      </c>
      <c r="G103" s="957" t="s">
        <v>1058</v>
      </c>
      <c r="H103" s="957" t="s">
        <v>1058</v>
      </c>
      <c r="I103" s="958">
        <v>83.3</v>
      </c>
      <c r="J103" s="958">
        <v>206.2</v>
      </c>
      <c r="K103" s="958">
        <v>81.8</v>
      </c>
      <c r="X103" s="959"/>
    </row>
    <row r="104" spans="1:24">
      <c r="A104" s="954">
        <v>39263</v>
      </c>
      <c r="B104" s="955">
        <v>2008</v>
      </c>
      <c r="C104" s="956">
        <v>83.5</v>
      </c>
      <c r="D104" s="956">
        <v>207.3</v>
      </c>
      <c r="E104" s="956">
        <v>82</v>
      </c>
      <c r="F104" s="957" t="s">
        <v>1058</v>
      </c>
      <c r="G104" s="957" t="s">
        <v>1058</v>
      </c>
      <c r="H104" s="957" t="s">
        <v>1058</v>
      </c>
      <c r="I104" s="958">
        <v>83.5</v>
      </c>
      <c r="J104" s="958">
        <v>207.3</v>
      </c>
      <c r="K104" s="958">
        <v>82</v>
      </c>
      <c r="X104" s="959"/>
    </row>
    <row r="105" spans="1:24">
      <c r="A105" s="954">
        <v>39294</v>
      </c>
      <c r="B105" s="955">
        <v>2008</v>
      </c>
      <c r="C105" s="956">
        <v>83.1</v>
      </c>
      <c r="D105" s="956">
        <v>206.1</v>
      </c>
      <c r="E105" s="956">
        <v>81.5</v>
      </c>
      <c r="F105" s="957" t="s">
        <v>1058</v>
      </c>
      <c r="G105" s="957" t="s">
        <v>1058</v>
      </c>
      <c r="H105" s="957" t="s">
        <v>1058</v>
      </c>
      <c r="I105" s="958">
        <v>83.1</v>
      </c>
      <c r="J105" s="958">
        <v>206.1</v>
      </c>
      <c r="K105" s="958">
        <v>81.5</v>
      </c>
      <c r="X105" s="959"/>
    </row>
    <row r="106" spans="1:24">
      <c r="A106" s="954">
        <v>39325</v>
      </c>
      <c r="B106" s="955">
        <v>2008</v>
      </c>
      <c r="C106" s="956">
        <v>83.4</v>
      </c>
      <c r="D106" s="956">
        <v>207.3</v>
      </c>
      <c r="E106" s="956">
        <v>81.8</v>
      </c>
      <c r="F106" s="957" t="s">
        <v>1058</v>
      </c>
      <c r="G106" s="957" t="s">
        <v>1058</v>
      </c>
      <c r="H106" s="957" t="s">
        <v>1058</v>
      </c>
      <c r="I106" s="958">
        <v>83.4</v>
      </c>
      <c r="J106" s="958">
        <v>207.3</v>
      </c>
      <c r="K106" s="958">
        <v>81.8</v>
      </c>
      <c r="X106" s="959"/>
    </row>
    <row r="107" spans="1:24">
      <c r="A107" s="954">
        <v>39355</v>
      </c>
      <c r="B107" s="955">
        <v>2008</v>
      </c>
      <c r="C107" s="956">
        <v>83.5</v>
      </c>
      <c r="D107" s="956">
        <v>208</v>
      </c>
      <c r="E107" s="956">
        <v>81.900000000000006</v>
      </c>
      <c r="F107" s="957" t="s">
        <v>1058</v>
      </c>
      <c r="G107" s="957" t="s">
        <v>1058</v>
      </c>
      <c r="H107" s="957" t="s">
        <v>1058</v>
      </c>
      <c r="I107" s="958">
        <v>83.5</v>
      </c>
      <c r="J107" s="958">
        <v>208</v>
      </c>
      <c r="K107" s="958">
        <v>81.900000000000006</v>
      </c>
      <c r="X107" s="959"/>
    </row>
    <row r="108" spans="1:24">
      <c r="A108" s="954">
        <v>39386</v>
      </c>
      <c r="B108" s="955">
        <v>2008</v>
      </c>
      <c r="C108" s="956">
        <v>83.8</v>
      </c>
      <c r="D108" s="956">
        <v>208.9</v>
      </c>
      <c r="E108" s="956">
        <v>82.3</v>
      </c>
      <c r="F108" s="957" t="s">
        <v>1058</v>
      </c>
      <c r="G108" s="957" t="s">
        <v>1058</v>
      </c>
      <c r="H108" s="957" t="s">
        <v>1058</v>
      </c>
      <c r="I108" s="958">
        <v>83.8</v>
      </c>
      <c r="J108" s="958">
        <v>208.9</v>
      </c>
      <c r="K108" s="958">
        <v>82.3</v>
      </c>
      <c r="X108" s="959"/>
    </row>
    <row r="109" spans="1:24">
      <c r="A109" s="954">
        <v>39416</v>
      </c>
      <c r="B109" s="955">
        <v>2008</v>
      </c>
      <c r="C109" s="956">
        <v>84.1</v>
      </c>
      <c r="D109" s="956">
        <v>209.7</v>
      </c>
      <c r="E109" s="956">
        <v>82.5</v>
      </c>
      <c r="F109" s="957" t="s">
        <v>1058</v>
      </c>
      <c r="G109" s="957" t="s">
        <v>1058</v>
      </c>
      <c r="H109" s="957" t="s">
        <v>1058</v>
      </c>
      <c r="I109" s="958">
        <v>84.1</v>
      </c>
      <c r="J109" s="958">
        <v>209.7</v>
      </c>
      <c r="K109" s="958">
        <v>82.5</v>
      </c>
      <c r="X109" s="959"/>
    </row>
    <row r="110" spans="1:24">
      <c r="A110" s="954">
        <v>39447</v>
      </c>
      <c r="B110" s="955">
        <v>2008</v>
      </c>
      <c r="C110" s="956">
        <v>84.5</v>
      </c>
      <c r="D110" s="956">
        <v>210.9</v>
      </c>
      <c r="E110" s="956">
        <v>83</v>
      </c>
      <c r="F110" s="957" t="s">
        <v>1058</v>
      </c>
      <c r="G110" s="957" t="s">
        <v>1058</v>
      </c>
      <c r="H110" s="957" t="s">
        <v>1058</v>
      </c>
      <c r="I110" s="958">
        <v>84.5</v>
      </c>
      <c r="J110" s="958">
        <v>210.9</v>
      </c>
      <c r="K110" s="958">
        <v>83</v>
      </c>
      <c r="X110" s="959"/>
    </row>
    <row r="111" spans="1:24">
      <c r="A111" s="954">
        <v>39478</v>
      </c>
      <c r="B111" s="955">
        <v>2008</v>
      </c>
      <c r="C111" s="956">
        <v>84.1</v>
      </c>
      <c r="D111" s="956">
        <v>209.8</v>
      </c>
      <c r="E111" s="956">
        <v>82.4</v>
      </c>
      <c r="F111" s="957" t="s">
        <v>1058</v>
      </c>
      <c r="G111" s="957" t="s">
        <v>1058</v>
      </c>
      <c r="H111" s="957" t="s">
        <v>1058</v>
      </c>
      <c r="I111" s="958">
        <v>84.1</v>
      </c>
      <c r="J111" s="958">
        <v>209.8</v>
      </c>
      <c r="K111" s="958">
        <v>82.4</v>
      </c>
      <c r="X111" s="959"/>
    </row>
    <row r="112" spans="1:24">
      <c r="A112" s="954">
        <v>39507</v>
      </c>
      <c r="B112" s="955">
        <v>2008</v>
      </c>
      <c r="C112" s="956">
        <v>84.6</v>
      </c>
      <c r="D112" s="956">
        <v>211.4</v>
      </c>
      <c r="E112" s="956">
        <v>83</v>
      </c>
      <c r="F112" s="957" t="s">
        <v>1058</v>
      </c>
      <c r="G112" s="957" t="s">
        <v>1058</v>
      </c>
      <c r="H112" s="957" t="s">
        <v>1058</v>
      </c>
      <c r="I112" s="958">
        <v>84.6</v>
      </c>
      <c r="J112" s="958">
        <v>211.4</v>
      </c>
      <c r="K112" s="958">
        <v>83</v>
      </c>
      <c r="X112" s="959"/>
    </row>
    <row r="113" spans="1:24">
      <c r="A113" s="954">
        <v>39538</v>
      </c>
      <c r="B113" s="955">
        <v>2008</v>
      </c>
      <c r="C113" s="956">
        <v>84.9</v>
      </c>
      <c r="D113" s="956">
        <v>212.1</v>
      </c>
      <c r="E113" s="956">
        <v>83.4</v>
      </c>
      <c r="F113" s="957" t="s">
        <v>1058</v>
      </c>
      <c r="G113" s="957" t="s">
        <v>1058</v>
      </c>
      <c r="H113" s="957" t="s">
        <v>1058</v>
      </c>
      <c r="I113" s="958">
        <v>84.9</v>
      </c>
      <c r="J113" s="958">
        <v>212.1</v>
      </c>
      <c r="K113" s="958">
        <v>83.4</v>
      </c>
      <c r="X113" s="959"/>
    </row>
    <row r="114" spans="1:24">
      <c r="A114" s="954">
        <v>39568</v>
      </c>
      <c r="B114" s="955">
        <v>2009</v>
      </c>
      <c r="C114" s="956">
        <v>85.6</v>
      </c>
      <c r="D114" s="956">
        <v>214</v>
      </c>
      <c r="E114" s="956">
        <v>84</v>
      </c>
      <c r="F114" s="957" t="s">
        <v>1058</v>
      </c>
      <c r="G114" s="957" t="s">
        <v>1058</v>
      </c>
      <c r="H114" s="957" t="s">
        <v>1058</v>
      </c>
      <c r="I114" s="958">
        <v>85.6</v>
      </c>
      <c r="J114" s="958">
        <v>214</v>
      </c>
      <c r="K114" s="958">
        <v>84</v>
      </c>
      <c r="X114" s="959"/>
    </row>
    <row r="115" spans="1:24">
      <c r="A115" s="954">
        <v>39599</v>
      </c>
      <c r="B115" s="955">
        <v>2009</v>
      </c>
      <c r="C115" s="956">
        <v>86.1</v>
      </c>
      <c r="D115" s="956">
        <v>215.1</v>
      </c>
      <c r="E115" s="956">
        <v>84.6</v>
      </c>
      <c r="F115" s="957" t="s">
        <v>1058</v>
      </c>
      <c r="G115" s="957" t="s">
        <v>1058</v>
      </c>
      <c r="H115" s="957" t="s">
        <v>1058</v>
      </c>
      <c r="I115" s="958">
        <v>86.1</v>
      </c>
      <c r="J115" s="958">
        <v>215.1</v>
      </c>
      <c r="K115" s="958">
        <v>84.6</v>
      </c>
      <c r="X115" s="959"/>
    </row>
    <row r="116" spans="1:24">
      <c r="A116" s="954">
        <v>39629</v>
      </c>
      <c r="B116" s="955">
        <v>2009</v>
      </c>
      <c r="C116" s="956">
        <v>86.6</v>
      </c>
      <c r="D116" s="956">
        <v>216.8</v>
      </c>
      <c r="E116" s="956">
        <v>85.2</v>
      </c>
      <c r="F116" s="957" t="s">
        <v>1058</v>
      </c>
      <c r="G116" s="957" t="s">
        <v>1058</v>
      </c>
      <c r="H116" s="957" t="s">
        <v>1058</v>
      </c>
      <c r="I116" s="958">
        <v>86.6</v>
      </c>
      <c r="J116" s="958">
        <v>216.8</v>
      </c>
      <c r="K116" s="958">
        <v>85.2</v>
      </c>
      <c r="X116" s="959"/>
    </row>
    <row r="117" spans="1:24">
      <c r="A117" s="954">
        <v>39660</v>
      </c>
      <c r="B117" s="955">
        <v>2009</v>
      </c>
      <c r="C117" s="956">
        <v>86.6</v>
      </c>
      <c r="D117" s="956">
        <v>216.5</v>
      </c>
      <c r="E117" s="956">
        <v>85.1</v>
      </c>
      <c r="F117" s="957" t="s">
        <v>1058</v>
      </c>
      <c r="G117" s="957" t="s">
        <v>1058</v>
      </c>
      <c r="H117" s="957" t="s">
        <v>1058</v>
      </c>
      <c r="I117" s="958">
        <v>86.6</v>
      </c>
      <c r="J117" s="958">
        <v>216.5</v>
      </c>
      <c r="K117" s="958">
        <v>85.1</v>
      </c>
      <c r="X117" s="959"/>
    </row>
    <row r="118" spans="1:24">
      <c r="A118" s="954">
        <v>39691</v>
      </c>
      <c r="B118" s="955">
        <v>2009</v>
      </c>
      <c r="C118" s="956">
        <v>87.1</v>
      </c>
      <c r="D118" s="956">
        <v>217.2</v>
      </c>
      <c r="E118" s="956">
        <v>85.7</v>
      </c>
      <c r="F118" s="957" t="s">
        <v>1058</v>
      </c>
      <c r="G118" s="957" t="s">
        <v>1058</v>
      </c>
      <c r="H118" s="957" t="s">
        <v>1058</v>
      </c>
      <c r="I118" s="958">
        <v>87.1</v>
      </c>
      <c r="J118" s="958">
        <v>217.2</v>
      </c>
      <c r="K118" s="958">
        <v>85.7</v>
      </c>
      <c r="X118" s="959"/>
    </row>
    <row r="119" spans="1:24">
      <c r="A119" s="954">
        <v>39721</v>
      </c>
      <c r="B119" s="955">
        <v>2009</v>
      </c>
      <c r="C119" s="956">
        <v>87.5</v>
      </c>
      <c r="D119" s="956">
        <v>218.4</v>
      </c>
      <c r="E119" s="956">
        <v>86.1</v>
      </c>
      <c r="F119" s="957" t="s">
        <v>1058</v>
      </c>
      <c r="G119" s="957" t="s">
        <v>1058</v>
      </c>
      <c r="H119" s="957" t="s">
        <v>1058</v>
      </c>
      <c r="I119" s="958">
        <v>87.5</v>
      </c>
      <c r="J119" s="958">
        <v>218.4</v>
      </c>
      <c r="K119" s="958">
        <v>86.1</v>
      </c>
      <c r="X119" s="959"/>
    </row>
    <row r="120" spans="1:24">
      <c r="A120" s="954">
        <v>39752</v>
      </c>
      <c r="B120" s="955">
        <v>2009</v>
      </c>
      <c r="C120" s="956">
        <v>87.3</v>
      </c>
      <c r="D120" s="956">
        <v>217.7</v>
      </c>
      <c r="E120" s="956">
        <v>85.9</v>
      </c>
      <c r="F120" s="957" t="s">
        <v>1058</v>
      </c>
      <c r="G120" s="957" t="s">
        <v>1058</v>
      </c>
      <c r="H120" s="957" t="s">
        <v>1058</v>
      </c>
      <c r="I120" s="958">
        <v>87.3</v>
      </c>
      <c r="J120" s="958">
        <v>217.7</v>
      </c>
      <c r="K120" s="958">
        <v>85.9</v>
      </c>
      <c r="X120" s="959"/>
    </row>
    <row r="121" spans="1:24">
      <c r="A121" s="954">
        <v>39782</v>
      </c>
      <c r="B121" s="955">
        <v>2009</v>
      </c>
      <c r="C121" s="956">
        <v>87.3</v>
      </c>
      <c r="D121" s="956">
        <v>216</v>
      </c>
      <c r="E121" s="956">
        <v>85.8</v>
      </c>
      <c r="F121" s="957" t="s">
        <v>1058</v>
      </c>
      <c r="G121" s="957" t="s">
        <v>1058</v>
      </c>
      <c r="H121" s="957" t="s">
        <v>1058</v>
      </c>
      <c r="I121" s="958">
        <v>87.3</v>
      </c>
      <c r="J121" s="958">
        <v>216</v>
      </c>
      <c r="K121" s="958">
        <v>85.8</v>
      </c>
      <c r="X121" s="959"/>
    </row>
    <row r="122" spans="1:24">
      <c r="A122" s="954">
        <v>39813</v>
      </c>
      <c r="B122" s="955">
        <v>2009</v>
      </c>
      <c r="C122" s="956">
        <v>87.1</v>
      </c>
      <c r="D122" s="956">
        <v>212.9</v>
      </c>
      <c r="E122" s="956">
        <v>85.5</v>
      </c>
      <c r="F122" s="957" t="s">
        <v>1058</v>
      </c>
      <c r="G122" s="957" t="s">
        <v>1058</v>
      </c>
      <c r="H122" s="957" t="s">
        <v>1058</v>
      </c>
      <c r="I122" s="958">
        <v>87.1</v>
      </c>
      <c r="J122" s="958">
        <v>212.9</v>
      </c>
      <c r="K122" s="958">
        <v>85.5</v>
      </c>
      <c r="X122" s="959"/>
    </row>
    <row r="123" spans="1:24">
      <c r="A123" s="954">
        <v>39844</v>
      </c>
      <c r="B123" s="955">
        <v>2009</v>
      </c>
      <c r="C123" s="956">
        <v>86.6</v>
      </c>
      <c r="D123" s="956">
        <v>210.1</v>
      </c>
      <c r="E123" s="956">
        <v>84.9</v>
      </c>
      <c r="F123" s="957" t="s">
        <v>1058</v>
      </c>
      <c r="G123" s="957" t="s">
        <v>1058</v>
      </c>
      <c r="H123" s="957" t="s">
        <v>1058</v>
      </c>
      <c r="I123" s="958">
        <v>86.6</v>
      </c>
      <c r="J123" s="958">
        <v>210.1</v>
      </c>
      <c r="K123" s="958">
        <v>84.9</v>
      </c>
      <c r="X123" s="959"/>
    </row>
    <row r="124" spans="1:24">
      <c r="A124" s="954">
        <v>39872</v>
      </c>
      <c r="B124" s="955">
        <v>2009</v>
      </c>
      <c r="C124" s="956">
        <v>87.2</v>
      </c>
      <c r="D124" s="956">
        <v>211.4</v>
      </c>
      <c r="E124" s="956">
        <v>85.6</v>
      </c>
      <c r="F124" s="957" t="s">
        <v>1058</v>
      </c>
      <c r="G124" s="957" t="s">
        <v>1058</v>
      </c>
      <c r="H124" s="957" t="s">
        <v>1058</v>
      </c>
      <c r="I124" s="958">
        <v>87.2</v>
      </c>
      <c r="J124" s="958">
        <v>211.4</v>
      </c>
      <c r="K124" s="958">
        <v>85.6</v>
      </c>
      <c r="X124" s="959"/>
    </row>
    <row r="125" spans="1:24">
      <c r="A125" s="954">
        <v>39903</v>
      </c>
      <c r="B125" s="955">
        <v>2009</v>
      </c>
      <c r="C125" s="956">
        <v>87.3</v>
      </c>
      <c r="D125" s="956">
        <v>211.3</v>
      </c>
      <c r="E125" s="956">
        <v>85.8</v>
      </c>
      <c r="F125" s="957" t="s">
        <v>1058</v>
      </c>
      <c r="G125" s="957" t="s">
        <v>1058</v>
      </c>
      <c r="H125" s="957" t="s">
        <v>1058</v>
      </c>
      <c r="I125" s="958">
        <v>87.3</v>
      </c>
      <c r="J125" s="958">
        <v>211.3</v>
      </c>
      <c r="K125" s="958">
        <v>85.8</v>
      </c>
      <c r="X125" s="959"/>
    </row>
    <row r="126" spans="1:24">
      <c r="A126" s="954">
        <v>39933</v>
      </c>
      <c r="B126" s="955">
        <v>2010</v>
      </c>
      <c r="C126" s="956">
        <v>87.5</v>
      </c>
      <c r="D126" s="956">
        <v>211.5</v>
      </c>
      <c r="E126" s="956">
        <v>86</v>
      </c>
      <c r="F126" s="957" t="s">
        <v>1058</v>
      </c>
      <c r="G126" s="957" t="s">
        <v>1058</v>
      </c>
      <c r="H126" s="957" t="s">
        <v>1058</v>
      </c>
      <c r="I126" s="958">
        <v>87.5</v>
      </c>
      <c r="J126" s="958">
        <v>211.5</v>
      </c>
      <c r="K126" s="958">
        <v>86</v>
      </c>
      <c r="X126" s="959"/>
    </row>
    <row r="127" spans="1:24">
      <c r="A127" s="954">
        <v>39964</v>
      </c>
      <c r="B127" s="955">
        <v>2010</v>
      </c>
      <c r="C127" s="956">
        <v>87.9</v>
      </c>
      <c r="D127" s="956">
        <v>212.8</v>
      </c>
      <c r="E127" s="956">
        <v>86.4</v>
      </c>
      <c r="F127" s="957" t="s">
        <v>1058</v>
      </c>
      <c r="G127" s="957" t="s">
        <v>1058</v>
      </c>
      <c r="H127" s="957" t="s">
        <v>1058</v>
      </c>
      <c r="I127" s="958">
        <v>87.9</v>
      </c>
      <c r="J127" s="958">
        <v>212.8</v>
      </c>
      <c r="K127" s="958">
        <v>86.4</v>
      </c>
      <c r="X127" s="959"/>
    </row>
    <row r="128" spans="1:24">
      <c r="A128" s="954">
        <v>39994</v>
      </c>
      <c r="B128" s="955">
        <v>2010</v>
      </c>
      <c r="C128" s="956">
        <v>88.1</v>
      </c>
      <c r="D128" s="956">
        <v>213.4</v>
      </c>
      <c r="E128" s="956">
        <v>86.7</v>
      </c>
      <c r="F128" s="957" t="s">
        <v>1058</v>
      </c>
      <c r="G128" s="957" t="s">
        <v>1058</v>
      </c>
      <c r="H128" s="957" t="s">
        <v>1058</v>
      </c>
      <c r="I128" s="958">
        <v>88.1</v>
      </c>
      <c r="J128" s="958">
        <v>213.4</v>
      </c>
      <c r="K128" s="958">
        <v>86.7</v>
      </c>
      <c r="X128" s="959"/>
    </row>
    <row r="129" spans="1:24">
      <c r="A129" s="954">
        <v>40025</v>
      </c>
      <c r="B129" s="955">
        <v>2010</v>
      </c>
      <c r="C129" s="956">
        <v>88</v>
      </c>
      <c r="D129" s="956">
        <v>213.4</v>
      </c>
      <c r="E129" s="956">
        <v>86.7</v>
      </c>
      <c r="F129" s="957" t="s">
        <v>1058</v>
      </c>
      <c r="G129" s="957" t="s">
        <v>1058</v>
      </c>
      <c r="H129" s="957" t="s">
        <v>1058</v>
      </c>
      <c r="I129" s="958">
        <v>88</v>
      </c>
      <c r="J129" s="958">
        <v>213.4</v>
      </c>
      <c r="K129" s="958">
        <v>86.7</v>
      </c>
      <c r="X129" s="959"/>
    </row>
    <row r="130" spans="1:24">
      <c r="A130" s="954">
        <v>40056</v>
      </c>
      <c r="B130" s="955">
        <v>2010</v>
      </c>
      <c r="C130" s="956">
        <v>88.3</v>
      </c>
      <c r="D130" s="956">
        <v>214.4</v>
      </c>
      <c r="E130" s="956">
        <v>87</v>
      </c>
      <c r="F130" s="957" t="s">
        <v>1058</v>
      </c>
      <c r="G130" s="957" t="s">
        <v>1058</v>
      </c>
      <c r="H130" s="957" t="s">
        <v>1058</v>
      </c>
      <c r="I130" s="958">
        <v>88.3</v>
      </c>
      <c r="J130" s="958">
        <v>214.4</v>
      </c>
      <c r="K130" s="958">
        <v>87</v>
      </c>
      <c r="X130" s="959"/>
    </row>
    <row r="131" spans="1:24">
      <c r="A131" s="954">
        <v>40086</v>
      </c>
      <c r="B131" s="955">
        <v>2010</v>
      </c>
      <c r="C131" s="956">
        <v>88.3</v>
      </c>
      <c r="D131" s="956">
        <v>215.3</v>
      </c>
      <c r="E131" s="956">
        <v>87.1</v>
      </c>
      <c r="F131" s="957" t="s">
        <v>1058</v>
      </c>
      <c r="G131" s="957" t="s">
        <v>1058</v>
      </c>
      <c r="H131" s="957" t="s">
        <v>1058</v>
      </c>
      <c r="I131" s="958">
        <v>88.3</v>
      </c>
      <c r="J131" s="958">
        <v>215.3</v>
      </c>
      <c r="K131" s="958">
        <v>87.1</v>
      </c>
      <c r="X131" s="959"/>
    </row>
    <row r="132" spans="1:24">
      <c r="A132" s="954">
        <v>40117</v>
      </c>
      <c r="B132" s="955">
        <v>2010</v>
      </c>
      <c r="C132" s="956">
        <v>88.4</v>
      </c>
      <c r="D132" s="956">
        <v>216</v>
      </c>
      <c r="E132" s="956">
        <v>87.2</v>
      </c>
      <c r="F132" s="957" t="s">
        <v>1058</v>
      </c>
      <c r="G132" s="957" t="s">
        <v>1058</v>
      </c>
      <c r="H132" s="957" t="s">
        <v>1058</v>
      </c>
      <c r="I132" s="958">
        <v>88.4</v>
      </c>
      <c r="J132" s="958">
        <v>216</v>
      </c>
      <c r="K132" s="958">
        <v>87.2</v>
      </c>
      <c r="X132" s="959"/>
    </row>
    <row r="133" spans="1:24">
      <c r="A133" s="954">
        <v>40147</v>
      </c>
      <c r="B133" s="955">
        <v>2010</v>
      </c>
      <c r="C133" s="956">
        <v>88.6</v>
      </c>
      <c r="D133" s="956">
        <v>216.6</v>
      </c>
      <c r="E133" s="956">
        <v>87.5</v>
      </c>
      <c r="F133" s="957" t="s">
        <v>1058</v>
      </c>
      <c r="G133" s="957" t="s">
        <v>1058</v>
      </c>
      <c r="H133" s="957" t="s">
        <v>1058</v>
      </c>
      <c r="I133" s="958">
        <v>88.6</v>
      </c>
      <c r="J133" s="958">
        <v>216.6</v>
      </c>
      <c r="K133" s="958">
        <v>87.5</v>
      </c>
      <c r="X133" s="959"/>
    </row>
    <row r="134" spans="1:24">
      <c r="A134" s="954">
        <v>40178</v>
      </c>
      <c r="B134" s="955">
        <v>2010</v>
      </c>
      <c r="C134" s="956">
        <v>88.9</v>
      </c>
      <c r="D134" s="956">
        <v>218</v>
      </c>
      <c r="E134" s="956">
        <v>88</v>
      </c>
      <c r="F134" s="957" t="s">
        <v>1058</v>
      </c>
      <c r="G134" s="957" t="s">
        <v>1058</v>
      </c>
      <c r="H134" s="957" t="s">
        <v>1058</v>
      </c>
      <c r="I134" s="958">
        <v>88.9</v>
      </c>
      <c r="J134" s="958">
        <v>218</v>
      </c>
      <c r="K134" s="958">
        <v>88</v>
      </c>
      <c r="X134" s="959"/>
    </row>
    <row r="135" spans="1:24">
      <c r="A135" s="954">
        <v>40209</v>
      </c>
      <c r="B135" s="955">
        <v>2010</v>
      </c>
      <c r="C135" s="956">
        <v>88.8</v>
      </c>
      <c r="D135" s="956">
        <v>217.9</v>
      </c>
      <c r="E135" s="956">
        <v>87.8</v>
      </c>
      <c r="F135" s="957" t="s">
        <v>1058</v>
      </c>
      <c r="G135" s="957" t="s">
        <v>1058</v>
      </c>
      <c r="H135" s="957" t="s">
        <v>1058</v>
      </c>
      <c r="I135" s="958">
        <v>88.8</v>
      </c>
      <c r="J135" s="958">
        <v>217.9</v>
      </c>
      <c r="K135" s="958">
        <v>87.8</v>
      </c>
      <c r="X135" s="959"/>
    </row>
    <row r="136" spans="1:24">
      <c r="A136" s="954">
        <v>40237</v>
      </c>
      <c r="B136" s="955">
        <v>2010</v>
      </c>
      <c r="C136" s="956">
        <v>89</v>
      </c>
      <c r="D136" s="956">
        <v>219.2</v>
      </c>
      <c r="E136" s="956">
        <v>88.2</v>
      </c>
      <c r="F136" s="957" t="s">
        <v>1058</v>
      </c>
      <c r="G136" s="957" t="s">
        <v>1058</v>
      </c>
      <c r="H136" s="957" t="s">
        <v>1058</v>
      </c>
      <c r="I136" s="958">
        <v>89</v>
      </c>
      <c r="J136" s="958">
        <v>219.2</v>
      </c>
      <c r="K136" s="958">
        <v>88.2</v>
      </c>
      <c r="X136" s="959"/>
    </row>
    <row r="137" spans="1:24">
      <c r="A137" s="954">
        <v>40268</v>
      </c>
      <c r="B137" s="955">
        <v>2010</v>
      </c>
      <c r="C137" s="956">
        <v>89.4</v>
      </c>
      <c r="D137" s="956">
        <v>220.7</v>
      </c>
      <c r="E137" s="956">
        <v>88.7</v>
      </c>
      <c r="F137" s="957" t="s">
        <v>1058</v>
      </c>
      <c r="G137" s="957" t="s">
        <v>1058</v>
      </c>
      <c r="H137" s="957" t="s">
        <v>1058</v>
      </c>
      <c r="I137" s="958">
        <v>89.4</v>
      </c>
      <c r="J137" s="958">
        <v>220.7</v>
      </c>
      <c r="K137" s="958">
        <v>88.7</v>
      </c>
      <c r="X137" s="959"/>
    </row>
    <row r="138" spans="1:24">
      <c r="A138" s="954">
        <v>40298</v>
      </c>
      <c r="B138" s="955">
        <v>2011</v>
      </c>
      <c r="C138" s="956">
        <v>89.9</v>
      </c>
      <c r="D138" s="956">
        <v>222.8</v>
      </c>
      <c r="E138" s="956">
        <v>89.2</v>
      </c>
      <c r="F138" s="957" t="s">
        <v>1058</v>
      </c>
      <c r="G138" s="957" t="s">
        <v>1058</v>
      </c>
      <c r="H138" s="957" t="s">
        <v>1058</v>
      </c>
      <c r="I138" s="958">
        <v>89.9</v>
      </c>
      <c r="J138" s="958">
        <v>222.8</v>
      </c>
      <c r="K138" s="958">
        <v>89.2</v>
      </c>
      <c r="X138" s="959"/>
    </row>
    <row r="139" spans="1:24">
      <c r="A139" s="954">
        <v>40329</v>
      </c>
      <c r="B139" s="955">
        <v>2011</v>
      </c>
      <c r="C139" s="956">
        <v>90.1</v>
      </c>
      <c r="D139" s="956">
        <v>223.6</v>
      </c>
      <c r="E139" s="956">
        <v>89.4</v>
      </c>
      <c r="F139" s="957" t="s">
        <v>1058</v>
      </c>
      <c r="G139" s="957" t="s">
        <v>1058</v>
      </c>
      <c r="H139" s="957" t="s">
        <v>1058</v>
      </c>
      <c r="I139" s="958">
        <v>90.1</v>
      </c>
      <c r="J139" s="958">
        <v>223.6</v>
      </c>
      <c r="K139" s="958">
        <v>89.4</v>
      </c>
      <c r="X139" s="959"/>
    </row>
    <row r="140" spans="1:24">
      <c r="A140" s="954">
        <v>40359</v>
      </c>
      <c r="B140" s="955">
        <v>2011</v>
      </c>
      <c r="C140" s="956">
        <v>90.2</v>
      </c>
      <c r="D140" s="956">
        <v>224.1</v>
      </c>
      <c r="E140" s="956">
        <v>89.5</v>
      </c>
      <c r="F140" s="957" t="s">
        <v>1058</v>
      </c>
      <c r="G140" s="957" t="s">
        <v>1058</v>
      </c>
      <c r="H140" s="957" t="s">
        <v>1058</v>
      </c>
      <c r="I140" s="958">
        <v>90.2</v>
      </c>
      <c r="J140" s="958">
        <v>224.1</v>
      </c>
      <c r="K140" s="958">
        <v>89.5</v>
      </c>
      <c r="X140" s="959"/>
    </row>
    <row r="141" spans="1:24">
      <c r="A141" s="954">
        <v>40390</v>
      </c>
      <c r="B141" s="955">
        <v>2011</v>
      </c>
      <c r="C141" s="956">
        <v>90</v>
      </c>
      <c r="D141" s="956">
        <v>223.6</v>
      </c>
      <c r="E141" s="956">
        <v>89.3</v>
      </c>
      <c r="F141" s="957" t="s">
        <v>1058</v>
      </c>
      <c r="G141" s="957" t="s">
        <v>1058</v>
      </c>
      <c r="H141" s="957" t="s">
        <v>1058</v>
      </c>
      <c r="I141" s="958">
        <v>90</v>
      </c>
      <c r="J141" s="958">
        <v>223.6</v>
      </c>
      <c r="K141" s="958">
        <v>89.3</v>
      </c>
      <c r="X141" s="959"/>
    </row>
    <row r="142" spans="1:24">
      <c r="A142" s="954">
        <v>40421</v>
      </c>
      <c r="B142" s="955">
        <v>2011</v>
      </c>
      <c r="C142" s="956">
        <v>90.4</v>
      </c>
      <c r="D142" s="956">
        <v>224.5</v>
      </c>
      <c r="E142" s="956">
        <v>89.8</v>
      </c>
      <c r="F142" s="957" t="s">
        <v>1058</v>
      </c>
      <c r="G142" s="957" t="s">
        <v>1058</v>
      </c>
      <c r="H142" s="957" t="s">
        <v>1058</v>
      </c>
      <c r="I142" s="958">
        <v>90.4</v>
      </c>
      <c r="J142" s="958">
        <v>224.5</v>
      </c>
      <c r="K142" s="958">
        <v>89.8</v>
      </c>
      <c r="X142" s="959"/>
    </row>
    <row r="143" spans="1:24">
      <c r="A143" s="954">
        <v>40451</v>
      </c>
      <c r="B143" s="955">
        <v>2011</v>
      </c>
      <c r="C143" s="956">
        <v>90.4</v>
      </c>
      <c r="D143" s="956">
        <v>225.3</v>
      </c>
      <c r="E143" s="956">
        <v>89.8</v>
      </c>
      <c r="F143" s="957" t="s">
        <v>1058</v>
      </c>
      <c r="G143" s="957" t="s">
        <v>1058</v>
      </c>
      <c r="H143" s="957" t="s">
        <v>1058</v>
      </c>
      <c r="I143" s="958">
        <v>90.4</v>
      </c>
      <c r="J143" s="958">
        <v>225.3</v>
      </c>
      <c r="K143" s="958">
        <v>89.8</v>
      </c>
      <c r="X143" s="959"/>
    </row>
    <row r="144" spans="1:24">
      <c r="A144" s="954">
        <v>40482</v>
      </c>
      <c r="B144" s="955">
        <v>2011</v>
      </c>
      <c r="C144" s="956">
        <v>90.6</v>
      </c>
      <c r="D144" s="956">
        <v>225.8</v>
      </c>
      <c r="E144" s="956">
        <v>90</v>
      </c>
      <c r="F144" s="957" t="s">
        <v>1058</v>
      </c>
      <c r="G144" s="957" t="s">
        <v>1058</v>
      </c>
      <c r="H144" s="957" t="s">
        <v>1058</v>
      </c>
      <c r="I144" s="958">
        <v>90.6</v>
      </c>
      <c r="J144" s="958">
        <v>225.8</v>
      </c>
      <c r="K144" s="958">
        <v>90</v>
      </c>
      <c r="X144" s="959"/>
    </row>
    <row r="145" spans="1:24">
      <c r="A145" s="954">
        <v>40512</v>
      </c>
      <c r="B145" s="955">
        <v>2011</v>
      </c>
      <c r="C145" s="956">
        <v>90.9</v>
      </c>
      <c r="D145" s="956">
        <v>226.8</v>
      </c>
      <c r="E145" s="956">
        <v>90.3</v>
      </c>
      <c r="F145" s="957" t="s">
        <v>1058</v>
      </c>
      <c r="G145" s="957" t="s">
        <v>1058</v>
      </c>
      <c r="H145" s="957" t="s">
        <v>1058</v>
      </c>
      <c r="I145" s="958">
        <v>90.9</v>
      </c>
      <c r="J145" s="958">
        <v>226.8</v>
      </c>
      <c r="K145" s="958">
        <v>90.3</v>
      </c>
      <c r="X145" s="959"/>
    </row>
    <row r="146" spans="1:24">
      <c r="A146" s="954">
        <v>40543</v>
      </c>
      <c r="B146" s="955">
        <v>2011</v>
      </c>
      <c r="C146" s="956">
        <v>91.7</v>
      </c>
      <c r="D146" s="956">
        <v>228.4</v>
      </c>
      <c r="E146" s="956">
        <v>91.2</v>
      </c>
      <c r="F146" s="957" t="s">
        <v>1058</v>
      </c>
      <c r="G146" s="957" t="s">
        <v>1058</v>
      </c>
      <c r="H146" s="957" t="s">
        <v>1058</v>
      </c>
      <c r="I146" s="958">
        <v>91.7</v>
      </c>
      <c r="J146" s="958">
        <v>228.4</v>
      </c>
      <c r="K146" s="958">
        <v>91.2</v>
      </c>
      <c r="X146" s="959"/>
    </row>
    <row r="147" spans="1:24">
      <c r="A147" s="954">
        <v>40574</v>
      </c>
      <c r="B147" s="955">
        <v>2011</v>
      </c>
      <c r="C147" s="956">
        <v>91.8</v>
      </c>
      <c r="D147" s="956">
        <v>229</v>
      </c>
      <c r="E147" s="956">
        <v>91.3</v>
      </c>
      <c r="F147" s="957" t="s">
        <v>1058</v>
      </c>
      <c r="G147" s="957" t="s">
        <v>1058</v>
      </c>
      <c r="H147" s="957" t="s">
        <v>1058</v>
      </c>
      <c r="I147" s="958">
        <v>91.8</v>
      </c>
      <c r="J147" s="958">
        <v>229</v>
      </c>
      <c r="K147" s="958">
        <v>91.3</v>
      </c>
      <c r="X147" s="959"/>
    </row>
    <row r="148" spans="1:24">
      <c r="A148" s="954">
        <v>40602</v>
      </c>
      <c r="B148" s="955">
        <v>2011</v>
      </c>
      <c r="C148" s="956">
        <v>92.3</v>
      </c>
      <c r="D148" s="956">
        <v>231.3</v>
      </c>
      <c r="E148" s="956">
        <v>92</v>
      </c>
      <c r="F148" s="957" t="s">
        <v>1058</v>
      </c>
      <c r="G148" s="957" t="s">
        <v>1058</v>
      </c>
      <c r="H148" s="957" t="s">
        <v>1058</v>
      </c>
      <c r="I148" s="958">
        <v>92.3</v>
      </c>
      <c r="J148" s="958">
        <v>231.3</v>
      </c>
      <c r="K148" s="958">
        <v>92</v>
      </c>
      <c r="X148" s="959"/>
    </row>
    <row r="149" spans="1:24">
      <c r="A149" s="954">
        <v>40633</v>
      </c>
      <c r="B149" s="955">
        <v>2011</v>
      </c>
      <c r="C149" s="956">
        <v>92.6</v>
      </c>
      <c r="D149" s="956">
        <v>232.5</v>
      </c>
      <c r="E149" s="956">
        <v>92.2</v>
      </c>
      <c r="F149" s="957" t="s">
        <v>1058</v>
      </c>
      <c r="G149" s="957" t="s">
        <v>1058</v>
      </c>
      <c r="H149" s="957" t="s">
        <v>1058</v>
      </c>
      <c r="I149" s="958">
        <v>92.6</v>
      </c>
      <c r="J149" s="958">
        <v>232.5</v>
      </c>
      <c r="K149" s="958">
        <v>92.2</v>
      </c>
      <c r="X149" s="959"/>
    </row>
    <row r="150" spans="1:24">
      <c r="A150" s="954">
        <v>40663</v>
      </c>
      <c r="B150" s="955">
        <v>2012</v>
      </c>
      <c r="C150" s="956">
        <v>93.3</v>
      </c>
      <c r="D150" s="956">
        <v>234.4</v>
      </c>
      <c r="E150" s="956">
        <v>93.2</v>
      </c>
      <c r="F150" s="957" t="s">
        <v>1058</v>
      </c>
      <c r="G150" s="957" t="s">
        <v>1058</v>
      </c>
      <c r="H150" s="957" t="s">
        <v>1058</v>
      </c>
      <c r="I150" s="958">
        <v>93.3</v>
      </c>
      <c r="J150" s="958">
        <v>234.4</v>
      </c>
      <c r="K150" s="958">
        <v>93.2</v>
      </c>
      <c r="X150" s="959"/>
    </row>
    <row r="151" spans="1:24">
      <c r="A151" s="954">
        <v>40694</v>
      </c>
      <c r="B151" s="955">
        <v>2012</v>
      </c>
      <c r="C151" s="956">
        <v>93.5</v>
      </c>
      <c r="D151" s="956">
        <v>235.2</v>
      </c>
      <c r="E151" s="956">
        <v>93.4</v>
      </c>
      <c r="F151" s="957" t="s">
        <v>1058</v>
      </c>
      <c r="G151" s="957" t="s">
        <v>1058</v>
      </c>
      <c r="H151" s="957" t="s">
        <v>1058</v>
      </c>
      <c r="I151" s="958">
        <v>93.5</v>
      </c>
      <c r="J151" s="958">
        <v>235.2</v>
      </c>
      <c r="K151" s="958">
        <v>93.4</v>
      </c>
      <c r="X151" s="959"/>
    </row>
    <row r="152" spans="1:24">
      <c r="A152" s="954">
        <v>40724</v>
      </c>
      <c r="B152" s="955">
        <v>2012</v>
      </c>
      <c r="C152" s="956">
        <v>93.5</v>
      </c>
      <c r="D152" s="956">
        <v>235.2</v>
      </c>
      <c r="E152" s="956">
        <v>93.3</v>
      </c>
      <c r="F152" s="957" t="s">
        <v>1058</v>
      </c>
      <c r="G152" s="957" t="s">
        <v>1058</v>
      </c>
      <c r="H152" s="957" t="s">
        <v>1058</v>
      </c>
      <c r="I152" s="958">
        <v>93.5</v>
      </c>
      <c r="J152" s="958">
        <v>235.2</v>
      </c>
      <c r="K152" s="958">
        <v>93.3</v>
      </c>
      <c r="X152" s="959"/>
    </row>
    <row r="153" spans="1:24">
      <c r="A153" s="954">
        <v>40755</v>
      </c>
      <c r="B153" s="955">
        <v>2012</v>
      </c>
      <c r="C153" s="956">
        <v>93.5</v>
      </c>
      <c r="D153" s="956">
        <v>234.7</v>
      </c>
      <c r="E153" s="956">
        <v>93.3</v>
      </c>
      <c r="F153" s="957" t="s">
        <v>1058</v>
      </c>
      <c r="G153" s="957" t="s">
        <v>1058</v>
      </c>
      <c r="H153" s="957" t="s">
        <v>1058</v>
      </c>
      <c r="I153" s="958">
        <v>93.5</v>
      </c>
      <c r="J153" s="958">
        <v>234.7</v>
      </c>
      <c r="K153" s="958">
        <v>93.3</v>
      </c>
      <c r="X153" s="959"/>
    </row>
    <row r="154" spans="1:24">
      <c r="A154" s="954">
        <v>40786</v>
      </c>
      <c r="B154" s="955">
        <v>2012</v>
      </c>
      <c r="C154" s="956">
        <v>93.9</v>
      </c>
      <c r="D154" s="956">
        <v>236.1</v>
      </c>
      <c r="E154" s="956">
        <v>93.8</v>
      </c>
      <c r="F154" s="957" t="s">
        <v>1058</v>
      </c>
      <c r="G154" s="957" t="s">
        <v>1058</v>
      </c>
      <c r="H154" s="957" t="s">
        <v>1058</v>
      </c>
      <c r="I154" s="958">
        <v>93.9</v>
      </c>
      <c r="J154" s="958">
        <v>236.1</v>
      </c>
      <c r="K154" s="958">
        <v>93.8</v>
      </c>
      <c r="X154" s="959"/>
    </row>
    <row r="155" spans="1:24">
      <c r="A155" s="954">
        <v>40816</v>
      </c>
      <c r="B155" s="955">
        <v>2012</v>
      </c>
      <c r="C155" s="956">
        <v>94.5</v>
      </c>
      <c r="D155" s="956">
        <v>237.9</v>
      </c>
      <c r="E155" s="956">
        <v>94.4</v>
      </c>
      <c r="F155" s="957" t="s">
        <v>1058</v>
      </c>
      <c r="G155" s="957" t="s">
        <v>1058</v>
      </c>
      <c r="H155" s="957" t="s">
        <v>1058</v>
      </c>
      <c r="I155" s="958">
        <v>94.5</v>
      </c>
      <c r="J155" s="958">
        <v>237.9</v>
      </c>
      <c r="K155" s="958">
        <v>94.4</v>
      </c>
      <c r="X155" s="959"/>
    </row>
    <row r="156" spans="1:24">
      <c r="A156" s="954">
        <v>40847</v>
      </c>
      <c r="B156" s="955">
        <v>2012</v>
      </c>
      <c r="C156" s="956">
        <v>94.5</v>
      </c>
      <c r="D156" s="956">
        <v>238</v>
      </c>
      <c r="E156" s="956">
        <v>94.5</v>
      </c>
      <c r="F156" s="957" t="s">
        <v>1058</v>
      </c>
      <c r="G156" s="957" t="s">
        <v>1058</v>
      </c>
      <c r="H156" s="957" t="s">
        <v>1058</v>
      </c>
      <c r="I156" s="958">
        <v>94.5</v>
      </c>
      <c r="J156" s="958">
        <v>238</v>
      </c>
      <c r="K156" s="958">
        <v>94.5</v>
      </c>
      <c r="X156" s="959"/>
    </row>
    <row r="157" spans="1:24">
      <c r="A157" s="954">
        <v>40877</v>
      </c>
      <c r="B157" s="955">
        <v>2012</v>
      </c>
      <c r="C157" s="956">
        <v>94.7</v>
      </c>
      <c r="D157" s="956">
        <v>238.5</v>
      </c>
      <c r="E157" s="956">
        <v>94.6</v>
      </c>
      <c r="F157" s="957" t="s">
        <v>1058</v>
      </c>
      <c r="G157" s="957" t="s">
        <v>1058</v>
      </c>
      <c r="H157" s="957" t="s">
        <v>1058</v>
      </c>
      <c r="I157" s="958">
        <v>94.7</v>
      </c>
      <c r="J157" s="958">
        <v>238.5</v>
      </c>
      <c r="K157" s="958">
        <v>94.6</v>
      </c>
      <c r="X157" s="959"/>
    </row>
    <row r="158" spans="1:24">
      <c r="A158" s="954">
        <v>40908</v>
      </c>
      <c r="B158" s="955">
        <v>2012</v>
      </c>
      <c r="C158" s="956">
        <v>95</v>
      </c>
      <c r="D158" s="956">
        <v>239.4</v>
      </c>
      <c r="E158" s="956">
        <v>95.1</v>
      </c>
      <c r="F158" s="957" t="s">
        <v>1058</v>
      </c>
      <c r="G158" s="957" t="s">
        <v>1058</v>
      </c>
      <c r="H158" s="957" t="s">
        <v>1058</v>
      </c>
      <c r="I158" s="958">
        <v>95</v>
      </c>
      <c r="J158" s="958">
        <v>239.4</v>
      </c>
      <c r="K158" s="958">
        <v>95.1</v>
      </c>
      <c r="X158" s="959"/>
    </row>
    <row r="159" spans="1:24">
      <c r="A159" s="954">
        <v>40939</v>
      </c>
      <c r="B159" s="955">
        <v>2012</v>
      </c>
      <c r="C159" s="956">
        <v>94.7</v>
      </c>
      <c r="D159" s="956">
        <v>238</v>
      </c>
      <c r="E159" s="956">
        <v>94.6</v>
      </c>
      <c r="F159" s="957" t="s">
        <v>1058</v>
      </c>
      <c r="G159" s="957" t="s">
        <v>1058</v>
      </c>
      <c r="H159" s="957" t="s">
        <v>1058</v>
      </c>
      <c r="I159" s="958">
        <v>94.7</v>
      </c>
      <c r="J159" s="958">
        <v>238</v>
      </c>
      <c r="K159" s="958">
        <v>94.6</v>
      </c>
      <c r="X159" s="959"/>
    </row>
    <row r="160" spans="1:24">
      <c r="A160" s="954">
        <v>40968</v>
      </c>
      <c r="B160" s="955">
        <v>2012</v>
      </c>
      <c r="C160" s="956">
        <v>95.2</v>
      </c>
      <c r="D160" s="956">
        <v>239.9</v>
      </c>
      <c r="E160" s="956">
        <v>95.1</v>
      </c>
      <c r="F160" s="957" t="s">
        <v>1058</v>
      </c>
      <c r="G160" s="957" t="s">
        <v>1058</v>
      </c>
      <c r="H160" s="957" t="s">
        <v>1058</v>
      </c>
      <c r="I160" s="958">
        <v>95.2</v>
      </c>
      <c r="J160" s="958">
        <v>239.9</v>
      </c>
      <c r="K160" s="958">
        <v>95.1</v>
      </c>
      <c r="X160" s="959"/>
    </row>
    <row r="161" spans="1:24">
      <c r="A161" s="954">
        <v>40999</v>
      </c>
      <c r="B161" s="955">
        <v>2012</v>
      </c>
      <c r="C161" s="956">
        <v>95.4</v>
      </c>
      <c r="D161" s="956">
        <v>240.8</v>
      </c>
      <c r="E161" s="956">
        <v>95.4</v>
      </c>
      <c r="F161" s="957" t="s">
        <v>1058</v>
      </c>
      <c r="G161" s="957" t="s">
        <v>1058</v>
      </c>
      <c r="H161" s="957" t="s">
        <v>1058</v>
      </c>
      <c r="I161" s="958">
        <v>95.4</v>
      </c>
      <c r="J161" s="958">
        <v>240.8</v>
      </c>
      <c r="K161" s="958">
        <v>95.4</v>
      </c>
      <c r="X161" s="959"/>
    </row>
    <row r="162" spans="1:24">
      <c r="A162" s="954">
        <v>41029</v>
      </c>
      <c r="B162" s="955">
        <v>2013</v>
      </c>
      <c r="C162" s="956">
        <v>95.9</v>
      </c>
      <c r="D162" s="956">
        <v>242.5</v>
      </c>
      <c r="E162" s="956">
        <v>96</v>
      </c>
      <c r="F162" s="957" t="s">
        <v>1058</v>
      </c>
      <c r="G162" s="957" t="s">
        <v>1058</v>
      </c>
      <c r="H162" s="957" t="s">
        <v>1058</v>
      </c>
      <c r="I162" s="958">
        <v>95.9</v>
      </c>
      <c r="J162" s="958">
        <v>242.5</v>
      </c>
      <c r="K162" s="958">
        <v>96</v>
      </c>
      <c r="X162" s="959"/>
    </row>
    <row r="163" spans="1:24">
      <c r="A163" s="954">
        <v>41060</v>
      </c>
      <c r="B163" s="955">
        <v>2013</v>
      </c>
      <c r="C163" s="956">
        <v>95.9</v>
      </c>
      <c r="D163" s="956">
        <v>242.4</v>
      </c>
      <c r="E163" s="956">
        <v>95.9</v>
      </c>
      <c r="F163" s="957" t="s">
        <v>1058</v>
      </c>
      <c r="G163" s="957" t="s">
        <v>1058</v>
      </c>
      <c r="H163" s="957" t="s">
        <v>1058</v>
      </c>
      <c r="I163" s="958">
        <v>95.9</v>
      </c>
      <c r="J163" s="958">
        <v>242.4</v>
      </c>
      <c r="K163" s="958">
        <v>95.9</v>
      </c>
      <c r="X163" s="959"/>
    </row>
    <row r="164" spans="1:24">
      <c r="A164" s="954">
        <v>41090</v>
      </c>
      <c r="B164" s="955">
        <v>2013</v>
      </c>
      <c r="C164" s="956">
        <v>95.6</v>
      </c>
      <c r="D164" s="956">
        <v>241.8</v>
      </c>
      <c r="E164" s="956">
        <v>95.5</v>
      </c>
      <c r="F164" s="957" t="s">
        <v>1058</v>
      </c>
      <c r="G164" s="957" t="s">
        <v>1058</v>
      </c>
      <c r="H164" s="957" t="s">
        <v>1058</v>
      </c>
      <c r="I164" s="958">
        <v>95.6</v>
      </c>
      <c r="J164" s="958">
        <v>241.8</v>
      </c>
      <c r="K164" s="958">
        <v>95.5</v>
      </c>
      <c r="X164" s="959"/>
    </row>
    <row r="165" spans="1:24">
      <c r="A165" s="954">
        <v>41121</v>
      </c>
      <c r="B165" s="955">
        <v>2013</v>
      </c>
      <c r="C165" s="956">
        <v>95.7</v>
      </c>
      <c r="D165" s="956">
        <v>242.1</v>
      </c>
      <c r="E165" s="956">
        <v>95.6</v>
      </c>
      <c r="F165" s="957" t="s">
        <v>1058</v>
      </c>
      <c r="G165" s="957" t="s">
        <v>1058</v>
      </c>
      <c r="H165" s="957" t="s">
        <v>1058</v>
      </c>
      <c r="I165" s="958">
        <v>95.7</v>
      </c>
      <c r="J165" s="958">
        <v>242.1</v>
      </c>
      <c r="K165" s="958">
        <v>95.6</v>
      </c>
      <c r="X165" s="959"/>
    </row>
    <row r="166" spans="1:24">
      <c r="A166" s="954">
        <v>41152</v>
      </c>
      <c r="B166" s="955">
        <v>2013</v>
      </c>
      <c r="C166" s="956">
        <v>96.1</v>
      </c>
      <c r="D166" s="956">
        <v>243</v>
      </c>
      <c r="E166" s="956">
        <v>96.1</v>
      </c>
      <c r="F166" s="957" t="s">
        <v>1058</v>
      </c>
      <c r="G166" s="957" t="s">
        <v>1058</v>
      </c>
      <c r="H166" s="957" t="s">
        <v>1058</v>
      </c>
      <c r="I166" s="958">
        <v>96.1</v>
      </c>
      <c r="J166" s="958">
        <v>243</v>
      </c>
      <c r="K166" s="958">
        <v>96.1</v>
      </c>
      <c r="X166" s="959"/>
    </row>
    <row r="167" spans="1:24">
      <c r="A167" s="954">
        <v>41182</v>
      </c>
      <c r="B167" s="955">
        <v>2013</v>
      </c>
      <c r="C167" s="956">
        <v>96.4</v>
      </c>
      <c r="D167" s="956">
        <v>244.2</v>
      </c>
      <c r="E167" s="956">
        <v>96.5</v>
      </c>
      <c r="F167" s="957" t="s">
        <v>1058</v>
      </c>
      <c r="G167" s="957" t="s">
        <v>1058</v>
      </c>
      <c r="H167" s="957" t="s">
        <v>1058</v>
      </c>
      <c r="I167" s="958">
        <v>96.4</v>
      </c>
      <c r="J167" s="958">
        <v>244.2</v>
      </c>
      <c r="K167" s="958">
        <v>96.5</v>
      </c>
      <c r="X167" s="959"/>
    </row>
    <row r="168" spans="1:24">
      <c r="A168" s="954">
        <v>41213</v>
      </c>
      <c r="B168" s="955">
        <v>2013</v>
      </c>
      <c r="C168" s="956">
        <v>96.8</v>
      </c>
      <c r="D168" s="956">
        <v>245.6</v>
      </c>
      <c r="E168" s="956">
        <v>97</v>
      </c>
      <c r="F168" s="957" t="s">
        <v>1058</v>
      </c>
      <c r="G168" s="957" t="s">
        <v>1058</v>
      </c>
      <c r="H168" s="957" t="s">
        <v>1058</v>
      </c>
      <c r="I168" s="958">
        <v>96.8</v>
      </c>
      <c r="J168" s="958">
        <v>245.6</v>
      </c>
      <c r="K168" s="958">
        <v>97</v>
      </c>
      <c r="X168" s="959"/>
    </row>
    <row r="169" spans="1:24">
      <c r="A169" s="954">
        <v>41243</v>
      </c>
      <c r="B169" s="955">
        <v>2013</v>
      </c>
      <c r="C169" s="956">
        <v>97</v>
      </c>
      <c r="D169" s="956">
        <v>245.6</v>
      </c>
      <c r="E169" s="956">
        <v>97.2</v>
      </c>
      <c r="F169" s="957" t="s">
        <v>1058</v>
      </c>
      <c r="G169" s="957" t="s">
        <v>1058</v>
      </c>
      <c r="H169" s="957" t="s">
        <v>1058</v>
      </c>
      <c r="I169" s="958">
        <v>97</v>
      </c>
      <c r="J169" s="958">
        <v>245.6</v>
      </c>
      <c r="K169" s="958">
        <v>97.2</v>
      </c>
      <c r="X169" s="959"/>
    </row>
    <row r="170" spans="1:24">
      <c r="A170" s="954">
        <v>41274</v>
      </c>
      <c r="B170" s="955">
        <v>2013</v>
      </c>
      <c r="C170" s="956">
        <v>97.3</v>
      </c>
      <c r="D170" s="956">
        <v>246.8</v>
      </c>
      <c r="E170" s="956">
        <v>97.6</v>
      </c>
      <c r="F170" s="957" t="s">
        <v>1058</v>
      </c>
      <c r="G170" s="957" t="s">
        <v>1058</v>
      </c>
      <c r="H170" s="957" t="s">
        <v>1058</v>
      </c>
      <c r="I170" s="958">
        <v>97.3</v>
      </c>
      <c r="J170" s="958">
        <v>246.8</v>
      </c>
      <c r="K170" s="958">
        <v>97.6</v>
      </c>
      <c r="X170" s="959"/>
    </row>
    <row r="171" spans="1:24">
      <c r="A171" s="954">
        <v>41305</v>
      </c>
      <c r="B171" s="955">
        <v>2013</v>
      </c>
      <c r="C171" s="956">
        <v>97</v>
      </c>
      <c r="D171" s="956">
        <v>245.8</v>
      </c>
      <c r="E171" s="956">
        <v>97.1</v>
      </c>
      <c r="F171" s="957" t="s">
        <v>1058</v>
      </c>
      <c r="G171" s="957" t="s">
        <v>1058</v>
      </c>
      <c r="H171" s="957" t="s">
        <v>1058</v>
      </c>
      <c r="I171" s="958">
        <v>97</v>
      </c>
      <c r="J171" s="958">
        <v>245.8</v>
      </c>
      <c r="K171" s="958">
        <v>97.1</v>
      </c>
      <c r="X171" s="959"/>
    </row>
    <row r="172" spans="1:24">
      <c r="A172" s="954">
        <v>41333</v>
      </c>
      <c r="B172" s="955">
        <v>2013</v>
      </c>
      <c r="C172" s="956">
        <v>97.5</v>
      </c>
      <c r="D172" s="956">
        <v>247.6</v>
      </c>
      <c r="E172" s="956">
        <v>97.8</v>
      </c>
      <c r="F172" s="957" t="s">
        <v>1058</v>
      </c>
      <c r="G172" s="957" t="s">
        <v>1058</v>
      </c>
      <c r="H172" s="957" t="s">
        <v>1058</v>
      </c>
      <c r="I172" s="958">
        <v>97.5</v>
      </c>
      <c r="J172" s="958">
        <v>247.6</v>
      </c>
      <c r="K172" s="958">
        <v>97.8</v>
      </c>
      <c r="X172" s="959"/>
    </row>
    <row r="173" spans="1:24">
      <c r="A173" s="954">
        <v>41364</v>
      </c>
      <c r="B173" s="955">
        <v>2013</v>
      </c>
      <c r="C173" s="956">
        <v>97.8</v>
      </c>
      <c r="D173" s="956">
        <v>248.7</v>
      </c>
      <c r="E173" s="956">
        <v>98.1</v>
      </c>
      <c r="F173" s="957" t="s">
        <v>1058</v>
      </c>
      <c r="G173" s="957" t="s">
        <v>1058</v>
      </c>
      <c r="H173" s="957" t="s">
        <v>1058</v>
      </c>
      <c r="I173" s="958">
        <v>97.8</v>
      </c>
      <c r="J173" s="958">
        <v>248.7</v>
      </c>
      <c r="K173" s="958">
        <v>98.1</v>
      </c>
      <c r="X173" s="959"/>
    </row>
    <row r="174" spans="1:24">
      <c r="A174" s="954">
        <v>41394</v>
      </c>
      <c r="B174" s="955">
        <v>2014</v>
      </c>
      <c r="C174" s="956">
        <v>98</v>
      </c>
      <c r="D174" s="956">
        <v>249.5</v>
      </c>
      <c r="E174" s="956">
        <v>98.3</v>
      </c>
      <c r="F174" s="957" t="s">
        <v>1058</v>
      </c>
      <c r="G174" s="957" t="s">
        <v>1058</v>
      </c>
      <c r="H174" s="957" t="s">
        <v>1058</v>
      </c>
      <c r="I174" s="958">
        <v>98</v>
      </c>
      <c r="J174" s="958">
        <v>249.5</v>
      </c>
      <c r="K174" s="958">
        <v>98.3</v>
      </c>
      <c r="X174" s="959"/>
    </row>
    <row r="175" spans="1:24">
      <c r="A175" s="954">
        <v>41425</v>
      </c>
      <c r="B175" s="955">
        <v>2014</v>
      </c>
      <c r="C175" s="956">
        <v>98.2</v>
      </c>
      <c r="D175" s="956">
        <v>250</v>
      </c>
      <c r="E175" s="956">
        <v>98.5</v>
      </c>
      <c r="F175" s="957" t="s">
        <v>1058</v>
      </c>
      <c r="G175" s="957" t="s">
        <v>1058</v>
      </c>
      <c r="H175" s="957" t="s">
        <v>1058</v>
      </c>
      <c r="I175" s="958">
        <v>98.2</v>
      </c>
      <c r="J175" s="958">
        <v>250</v>
      </c>
      <c r="K175" s="958">
        <v>98.5</v>
      </c>
      <c r="X175" s="959"/>
    </row>
    <row r="176" spans="1:24">
      <c r="A176" s="954">
        <v>41455</v>
      </c>
      <c r="B176" s="955">
        <v>2014</v>
      </c>
      <c r="C176" s="956">
        <v>98</v>
      </c>
      <c r="D176" s="956">
        <v>249.7</v>
      </c>
      <c r="E176" s="956">
        <v>98.3</v>
      </c>
      <c r="F176" s="957" t="s">
        <v>1058</v>
      </c>
      <c r="G176" s="957" t="s">
        <v>1058</v>
      </c>
      <c r="H176" s="957" t="s">
        <v>1058</v>
      </c>
      <c r="I176" s="958">
        <v>98</v>
      </c>
      <c r="J176" s="958">
        <v>249.7</v>
      </c>
      <c r="K176" s="958">
        <v>98.3</v>
      </c>
      <c r="X176" s="959"/>
    </row>
    <row r="177" spans="1:24">
      <c r="A177" s="954">
        <v>41486</v>
      </c>
      <c r="B177" s="955">
        <v>2014</v>
      </c>
      <c r="C177" s="956">
        <v>98</v>
      </c>
      <c r="D177" s="956">
        <v>249.7</v>
      </c>
      <c r="E177" s="956">
        <v>98.3</v>
      </c>
      <c r="F177" s="957" t="s">
        <v>1058</v>
      </c>
      <c r="G177" s="957" t="s">
        <v>1058</v>
      </c>
      <c r="H177" s="957" t="s">
        <v>1058</v>
      </c>
      <c r="I177" s="958">
        <v>98</v>
      </c>
      <c r="J177" s="958">
        <v>249.7</v>
      </c>
      <c r="K177" s="958">
        <v>98.3</v>
      </c>
      <c r="X177" s="959"/>
    </row>
    <row r="178" spans="1:24">
      <c r="A178" s="954">
        <v>41517</v>
      </c>
      <c r="B178" s="955">
        <v>2014</v>
      </c>
      <c r="C178" s="956">
        <v>98.4</v>
      </c>
      <c r="D178" s="956">
        <v>251</v>
      </c>
      <c r="E178" s="956">
        <v>98.7</v>
      </c>
      <c r="F178" s="957" t="s">
        <v>1058</v>
      </c>
      <c r="G178" s="957" t="s">
        <v>1058</v>
      </c>
      <c r="H178" s="957" t="s">
        <v>1058</v>
      </c>
      <c r="I178" s="958">
        <v>98.4</v>
      </c>
      <c r="J178" s="958">
        <v>251</v>
      </c>
      <c r="K178" s="958">
        <v>98.7</v>
      </c>
      <c r="X178" s="959"/>
    </row>
    <row r="179" spans="1:24">
      <c r="A179" s="954">
        <v>41547</v>
      </c>
      <c r="B179" s="955">
        <v>2014</v>
      </c>
      <c r="C179" s="956">
        <v>98.7</v>
      </c>
      <c r="D179" s="956">
        <v>251.9</v>
      </c>
      <c r="E179" s="956">
        <v>99.1</v>
      </c>
      <c r="F179" s="957" t="s">
        <v>1058</v>
      </c>
      <c r="G179" s="957" t="s">
        <v>1058</v>
      </c>
      <c r="H179" s="957" t="s">
        <v>1058</v>
      </c>
      <c r="I179" s="958">
        <v>98.7</v>
      </c>
      <c r="J179" s="958">
        <v>251.9</v>
      </c>
      <c r="K179" s="958">
        <v>99.1</v>
      </c>
      <c r="X179" s="959"/>
    </row>
    <row r="180" spans="1:24">
      <c r="A180" s="954">
        <v>41578</v>
      </c>
      <c r="B180" s="955">
        <v>2014</v>
      </c>
      <c r="C180" s="956">
        <v>98.8</v>
      </c>
      <c r="D180" s="956">
        <v>251.9</v>
      </c>
      <c r="E180" s="956">
        <v>99.1</v>
      </c>
      <c r="F180" s="957" t="s">
        <v>1058</v>
      </c>
      <c r="G180" s="957" t="s">
        <v>1058</v>
      </c>
      <c r="H180" s="957" t="s">
        <v>1058</v>
      </c>
      <c r="I180" s="958">
        <v>98.8</v>
      </c>
      <c r="J180" s="958">
        <v>251.9</v>
      </c>
      <c r="K180" s="958">
        <v>99.1</v>
      </c>
      <c r="X180" s="959"/>
    </row>
    <row r="181" spans="1:24">
      <c r="A181" s="954">
        <v>41608</v>
      </c>
      <c r="B181" s="955">
        <v>2014</v>
      </c>
      <c r="C181" s="956">
        <v>98.8</v>
      </c>
      <c r="D181" s="956">
        <v>252.1</v>
      </c>
      <c r="E181" s="956">
        <v>99.2</v>
      </c>
      <c r="F181" s="957" t="s">
        <v>1058</v>
      </c>
      <c r="G181" s="957" t="s">
        <v>1058</v>
      </c>
      <c r="H181" s="957" t="s">
        <v>1058</v>
      </c>
      <c r="I181" s="958">
        <v>98.8</v>
      </c>
      <c r="J181" s="958">
        <v>252.1</v>
      </c>
      <c r="K181" s="958">
        <v>99.2</v>
      </c>
      <c r="X181" s="959"/>
    </row>
    <row r="182" spans="1:24">
      <c r="A182" s="954">
        <v>41639</v>
      </c>
      <c r="B182" s="955">
        <v>2014</v>
      </c>
      <c r="C182" s="956">
        <v>99.2</v>
      </c>
      <c r="D182" s="956">
        <v>253.4</v>
      </c>
      <c r="E182" s="956">
        <v>99.6</v>
      </c>
      <c r="F182" s="957" t="s">
        <v>1058</v>
      </c>
      <c r="G182" s="957" t="s">
        <v>1058</v>
      </c>
      <c r="H182" s="957" t="s">
        <v>1058</v>
      </c>
      <c r="I182" s="958">
        <v>99.2</v>
      </c>
      <c r="J182" s="958">
        <v>253.4</v>
      </c>
      <c r="K182" s="958">
        <v>99.6</v>
      </c>
      <c r="X182" s="959"/>
    </row>
    <row r="183" spans="1:24">
      <c r="A183" s="954">
        <v>41670</v>
      </c>
      <c r="B183" s="955">
        <v>2014</v>
      </c>
      <c r="C183" s="956">
        <v>98.7</v>
      </c>
      <c r="D183" s="956">
        <v>252.6</v>
      </c>
      <c r="E183" s="956">
        <v>99</v>
      </c>
      <c r="F183" s="957" t="s">
        <v>1058</v>
      </c>
      <c r="G183" s="957" t="s">
        <v>1058</v>
      </c>
      <c r="H183" s="957" t="s">
        <v>1058</v>
      </c>
      <c r="I183" s="958">
        <v>98.7</v>
      </c>
      <c r="J183" s="958">
        <v>252.6</v>
      </c>
      <c r="K183" s="958">
        <v>99</v>
      </c>
      <c r="X183" s="959"/>
    </row>
    <row r="184" spans="1:24">
      <c r="A184" s="954">
        <v>41698</v>
      </c>
      <c r="B184" s="955">
        <v>2014</v>
      </c>
      <c r="C184" s="956">
        <v>99.1</v>
      </c>
      <c r="D184" s="956">
        <v>254.2</v>
      </c>
      <c r="E184" s="956">
        <v>99.5</v>
      </c>
      <c r="F184" s="957" t="s">
        <v>1058</v>
      </c>
      <c r="G184" s="957" t="s">
        <v>1058</v>
      </c>
      <c r="H184" s="957" t="s">
        <v>1058</v>
      </c>
      <c r="I184" s="958">
        <v>99.1</v>
      </c>
      <c r="J184" s="958">
        <v>254.2</v>
      </c>
      <c r="K184" s="958">
        <v>99.5</v>
      </c>
      <c r="X184" s="959"/>
    </row>
    <row r="185" spans="1:24">
      <c r="A185" s="954">
        <v>41729</v>
      </c>
      <c r="B185" s="955">
        <v>2014</v>
      </c>
      <c r="C185" s="956">
        <v>99.3</v>
      </c>
      <c r="D185" s="956">
        <v>254.8</v>
      </c>
      <c r="E185" s="956">
        <v>99.7</v>
      </c>
      <c r="F185" s="957" t="s">
        <v>1058</v>
      </c>
      <c r="G185" s="957" t="s">
        <v>1058</v>
      </c>
      <c r="H185" s="957" t="s">
        <v>1058</v>
      </c>
      <c r="I185" s="958">
        <v>99.3</v>
      </c>
      <c r="J185" s="958">
        <v>254.8</v>
      </c>
      <c r="K185" s="958">
        <v>99.7</v>
      </c>
      <c r="X185" s="959"/>
    </row>
    <row r="186" spans="1:24">
      <c r="A186" s="954">
        <v>41759</v>
      </c>
      <c r="B186" s="955">
        <v>2015</v>
      </c>
      <c r="C186" s="956">
        <v>99.6</v>
      </c>
      <c r="D186" s="956">
        <v>255.7</v>
      </c>
      <c r="E186" s="956">
        <v>100.1</v>
      </c>
      <c r="F186" s="957" t="s">
        <v>1058</v>
      </c>
      <c r="G186" s="957" t="s">
        <v>1058</v>
      </c>
      <c r="H186" s="957" t="s">
        <v>1058</v>
      </c>
      <c r="I186" s="958">
        <v>99.6</v>
      </c>
      <c r="J186" s="958">
        <v>255.7</v>
      </c>
      <c r="K186" s="958">
        <v>100.1</v>
      </c>
      <c r="X186" s="959"/>
    </row>
    <row r="187" spans="1:24">
      <c r="A187" s="954">
        <v>41790</v>
      </c>
      <c r="B187" s="955">
        <v>2015</v>
      </c>
      <c r="C187" s="956">
        <v>99.6</v>
      </c>
      <c r="D187" s="956">
        <v>255.9</v>
      </c>
      <c r="E187" s="956">
        <v>100</v>
      </c>
      <c r="F187" s="957" t="s">
        <v>1058</v>
      </c>
      <c r="G187" s="957" t="s">
        <v>1058</v>
      </c>
      <c r="H187" s="957" t="s">
        <v>1058</v>
      </c>
      <c r="I187" s="958">
        <v>99.6</v>
      </c>
      <c r="J187" s="958">
        <v>255.9</v>
      </c>
      <c r="K187" s="958">
        <v>100</v>
      </c>
      <c r="X187" s="959"/>
    </row>
    <row r="188" spans="1:24">
      <c r="A188" s="954">
        <v>41820</v>
      </c>
      <c r="B188" s="955">
        <v>2015</v>
      </c>
      <c r="C188" s="956">
        <v>99.8</v>
      </c>
      <c r="D188" s="956">
        <v>256.3</v>
      </c>
      <c r="E188" s="956">
        <v>100.2</v>
      </c>
      <c r="F188" s="957" t="s">
        <v>1058</v>
      </c>
      <c r="G188" s="957" t="s">
        <v>1058</v>
      </c>
      <c r="H188" s="957" t="s">
        <v>1058</v>
      </c>
      <c r="I188" s="958">
        <v>99.8</v>
      </c>
      <c r="J188" s="958">
        <v>256.3</v>
      </c>
      <c r="K188" s="958">
        <v>100.2</v>
      </c>
      <c r="X188" s="959"/>
    </row>
    <row r="189" spans="1:24">
      <c r="A189" s="954">
        <v>41851</v>
      </c>
      <c r="B189" s="955">
        <v>2015</v>
      </c>
      <c r="C189" s="956">
        <v>99.6</v>
      </c>
      <c r="D189" s="956">
        <v>256</v>
      </c>
      <c r="E189" s="956">
        <v>99.9</v>
      </c>
      <c r="F189" s="957" t="s">
        <v>1058</v>
      </c>
      <c r="G189" s="957" t="s">
        <v>1058</v>
      </c>
      <c r="H189" s="957" t="s">
        <v>1058</v>
      </c>
      <c r="I189" s="958">
        <v>99.6</v>
      </c>
      <c r="J189" s="958">
        <v>256</v>
      </c>
      <c r="K189" s="958">
        <v>99.9</v>
      </c>
      <c r="X189" s="959"/>
    </row>
    <row r="190" spans="1:24">
      <c r="A190" s="954">
        <v>41882</v>
      </c>
      <c r="B190" s="955">
        <v>2015</v>
      </c>
      <c r="C190" s="956">
        <v>99.9</v>
      </c>
      <c r="D190" s="956">
        <v>257</v>
      </c>
      <c r="E190" s="956">
        <v>100.2</v>
      </c>
      <c r="F190" s="957" t="s">
        <v>1058</v>
      </c>
      <c r="G190" s="957" t="s">
        <v>1058</v>
      </c>
      <c r="H190" s="957" t="s">
        <v>1058</v>
      </c>
      <c r="I190" s="958">
        <v>99.9</v>
      </c>
      <c r="J190" s="958">
        <v>257</v>
      </c>
      <c r="K190" s="958">
        <v>100.2</v>
      </c>
      <c r="X190" s="959"/>
    </row>
    <row r="191" spans="1:24">
      <c r="A191" s="954">
        <v>41912</v>
      </c>
      <c r="B191" s="955">
        <v>2015</v>
      </c>
      <c r="C191" s="956">
        <v>100</v>
      </c>
      <c r="D191" s="956">
        <v>257.60000000000002</v>
      </c>
      <c r="E191" s="956">
        <v>100.3</v>
      </c>
      <c r="F191" s="957" t="s">
        <v>1058</v>
      </c>
      <c r="G191" s="957" t="s">
        <v>1058</v>
      </c>
      <c r="H191" s="957" t="s">
        <v>1058</v>
      </c>
      <c r="I191" s="958">
        <v>100</v>
      </c>
      <c r="J191" s="958">
        <v>257.60000000000002</v>
      </c>
      <c r="K191" s="958">
        <v>100.3</v>
      </c>
      <c r="X191" s="959"/>
    </row>
    <row r="192" spans="1:24">
      <c r="A192" s="954">
        <v>41943</v>
      </c>
      <c r="B192" s="955">
        <v>2015</v>
      </c>
      <c r="C192" s="956">
        <v>100.1</v>
      </c>
      <c r="D192" s="956">
        <v>257.7</v>
      </c>
      <c r="E192" s="956">
        <v>100.4</v>
      </c>
      <c r="F192" s="957" t="s">
        <v>1058</v>
      </c>
      <c r="G192" s="957" t="s">
        <v>1058</v>
      </c>
      <c r="H192" s="957" t="s">
        <v>1058</v>
      </c>
      <c r="I192" s="958">
        <v>100.1</v>
      </c>
      <c r="J192" s="958">
        <v>257.7</v>
      </c>
      <c r="K192" s="958">
        <v>100.4</v>
      </c>
      <c r="X192" s="959"/>
    </row>
    <row r="193" spans="1:24">
      <c r="A193" s="954">
        <v>41973</v>
      </c>
      <c r="B193" s="955">
        <v>2015</v>
      </c>
      <c r="C193" s="956">
        <v>99.9</v>
      </c>
      <c r="D193" s="956">
        <v>257.10000000000002</v>
      </c>
      <c r="E193" s="956">
        <v>100.1</v>
      </c>
      <c r="F193" s="957" t="s">
        <v>1058</v>
      </c>
      <c r="G193" s="957" t="s">
        <v>1058</v>
      </c>
      <c r="H193" s="957" t="s">
        <v>1058</v>
      </c>
      <c r="I193" s="958">
        <v>99.9</v>
      </c>
      <c r="J193" s="958">
        <v>257.10000000000002</v>
      </c>
      <c r="K193" s="958">
        <v>100.1</v>
      </c>
      <c r="X193" s="959"/>
    </row>
    <row r="194" spans="1:24">
      <c r="A194" s="954">
        <v>42004</v>
      </c>
      <c r="B194" s="955">
        <v>2015</v>
      </c>
      <c r="C194" s="956">
        <v>99.9</v>
      </c>
      <c r="D194" s="956">
        <v>257.5</v>
      </c>
      <c r="E194" s="956">
        <v>100.1</v>
      </c>
      <c r="F194" s="957" t="s">
        <v>1058</v>
      </c>
      <c r="G194" s="957" t="s">
        <v>1058</v>
      </c>
      <c r="H194" s="957" t="s">
        <v>1058</v>
      </c>
      <c r="I194" s="958">
        <v>99.9</v>
      </c>
      <c r="J194" s="958">
        <v>257.5</v>
      </c>
      <c r="K194" s="958">
        <v>100.1</v>
      </c>
      <c r="X194" s="959"/>
    </row>
    <row r="195" spans="1:24">
      <c r="A195" s="954">
        <v>42035</v>
      </c>
      <c r="B195" s="955">
        <v>2015</v>
      </c>
      <c r="C195" s="956">
        <v>99.2</v>
      </c>
      <c r="D195" s="956">
        <v>255.4</v>
      </c>
      <c r="E195" s="956">
        <v>99.3</v>
      </c>
      <c r="F195" s="957" t="s">
        <v>1058</v>
      </c>
      <c r="G195" s="957" t="s">
        <v>1058</v>
      </c>
      <c r="H195" s="957" t="s">
        <v>1058</v>
      </c>
      <c r="I195" s="958">
        <v>99.2</v>
      </c>
      <c r="J195" s="958">
        <v>255.4</v>
      </c>
      <c r="K195" s="958">
        <v>99.3</v>
      </c>
      <c r="X195" s="959"/>
    </row>
    <row r="196" spans="1:24">
      <c r="A196" s="954">
        <v>42063</v>
      </c>
      <c r="B196" s="955">
        <v>2015</v>
      </c>
      <c r="C196" s="956">
        <v>99.5</v>
      </c>
      <c r="D196" s="956">
        <v>256.7</v>
      </c>
      <c r="E196" s="956">
        <v>99.5</v>
      </c>
      <c r="F196" s="957" t="s">
        <v>1058</v>
      </c>
      <c r="G196" s="957" t="s">
        <v>1058</v>
      </c>
      <c r="H196" s="957" t="s">
        <v>1058</v>
      </c>
      <c r="I196" s="958">
        <v>99.5</v>
      </c>
      <c r="J196" s="958">
        <v>256.7</v>
      </c>
      <c r="K196" s="958">
        <v>99.5</v>
      </c>
      <c r="X196" s="959"/>
    </row>
    <row r="197" spans="1:24">
      <c r="A197" s="954">
        <v>42094</v>
      </c>
      <c r="B197" s="955">
        <v>2015</v>
      </c>
      <c r="C197" s="956">
        <v>99.6</v>
      </c>
      <c r="D197" s="956">
        <v>257.10000000000002</v>
      </c>
      <c r="E197" s="956">
        <v>99.7</v>
      </c>
      <c r="F197" s="957" t="s">
        <v>1058</v>
      </c>
      <c r="G197" s="957" t="s">
        <v>1058</v>
      </c>
      <c r="H197" s="957" t="s">
        <v>1058</v>
      </c>
      <c r="I197" s="958">
        <v>99.6</v>
      </c>
      <c r="J197" s="958">
        <v>257.10000000000002</v>
      </c>
      <c r="K197" s="958">
        <v>99.7</v>
      </c>
      <c r="X197" s="959"/>
    </row>
    <row r="198" spans="1:24">
      <c r="A198" s="954">
        <v>42124</v>
      </c>
      <c r="B198" s="955">
        <v>2016</v>
      </c>
      <c r="C198" s="956">
        <v>99.9</v>
      </c>
      <c r="D198" s="956">
        <v>258</v>
      </c>
      <c r="E198" s="956">
        <v>99.9</v>
      </c>
      <c r="F198" s="957" t="s">
        <v>1058</v>
      </c>
      <c r="G198" s="957" t="s">
        <v>1058</v>
      </c>
      <c r="H198" s="957" t="s">
        <v>1058</v>
      </c>
      <c r="I198" s="958">
        <v>99.9</v>
      </c>
      <c r="J198" s="958">
        <v>258</v>
      </c>
      <c r="K198" s="958">
        <v>99.9</v>
      </c>
      <c r="X198" s="959"/>
    </row>
    <row r="199" spans="1:24">
      <c r="A199" s="954">
        <v>42155</v>
      </c>
      <c r="B199" s="955">
        <v>2016</v>
      </c>
      <c r="C199" s="956">
        <v>100.1</v>
      </c>
      <c r="D199" s="956">
        <v>258.5</v>
      </c>
      <c r="E199" s="956">
        <v>100.1</v>
      </c>
      <c r="F199" s="957" t="s">
        <v>1058</v>
      </c>
      <c r="G199" s="957" t="s">
        <v>1058</v>
      </c>
      <c r="H199" s="957" t="s">
        <v>1058</v>
      </c>
      <c r="I199" s="958">
        <v>100.1</v>
      </c>
      <c r="J199" s="958">
        <v>258.5</v>
      </c>
      <c r="K199" s="958">
        <v>100.1</v>
      </c>
      <c r="X199" s="959"/>
    </row>
    <row r="200" spans="1:24">
      <c r="A200" s="954">
        <v>42185</v>
      </c>
      <c r="B200" s="955">
        <v>2016</v>
      </c>
      <c r="C200" s="956">
        <v>100.1</v>
      </c>
      <c r="D200" s="956">
        <v>258.89999999999998</v>
      </c>
      <c r="E200" s="956">
        <v>100.2</v>
      </c>
      <c r="F200" s="957" t="s">
        <v>1058</v>
      </c>
      <c r="G200" s="957" t="s">
        <v>1058</v>
      </c>
      <c r="H200" s="957" t="s">
        <v>1058</v>
      </c>
      <c r="I200" s="958">
        <v>100.1</v>
      </c>
      <c r="J200" s="958">
        <v>258.89999999999998</v>
      </c>
      <c r="K200" s="958">
        <v>100.2</v>
      </c>
      <c r="X200" s="959"/>
    </row>
    <row r="201" spans="1:24">
      <c r="A201" s="954">
        <v>42216</v>
      </c>
      <c r="B201" s="955">
        <v>2016</v>
      </c>
      <c r="C201" s="956">
        <v>100</v>
      </c>
      <c r="D201" s="956">
        <v>258.60000000000002</v>
      </c>
      <c r="E201" s="956">
        <v>100</v>
      </c>
      <c r="F201" s="957" t="s">
        <v>1058</v>
      </c>
      <c r="G201" s="957" t="s">
        <v>1058</v>
      </c>
      <c r="H201" s="957" t="s">
        <v>1058</v>
      </c>
      <c r="I201" s="958">
        <v>100</v>
      </c>
      <c r="J201" s="958">
        <v>258.60000000000002</v>
      </c>
      <c r="K201" s="958">
        <v>100</v>
      </c>
      <c r="X201" s="959"/>
    </row>
    <row r="202" spans="1:24">
      <c r="A202" s="954">
        <v>42247</v>
      </c>
      <c r="B202" s="955">
        <v>2016</v>
      </c>
      <c r="C202" s="956">
        <v>100.3</v>
      </c>
      <c r="D202" s="956">
        <v>259.8</v>
      </c>
      <c r="E202" s="956">
        <v>100.3</v>
      </c>
      <c r="F202" s="957" t="s">
        <v>1058</v>
      </c>
      <c r="G202" s="957" t="s">
        <v>1058</v>
      </c>
      <c r="H202" s="957" t="s">
        <v>1058</v>
      </c>
      <c r="I202" s="958">
        <v>100.3</v>
      </c>
      <c r="J202" s="958">
        <v>259.8</v>
      </c>
      <c r="K202" s="958">
        <v>100.3</v>
      </c>
      <c r="X202" s="959"/>
    </row>
    <row r="203" spans="1:24">
      <c r="A203" s="954">
        <v>42277</v>
      </c>
      <c r="B203" s="955">
        <v>2016</v>
      </c>
      <c r="C203" s="956">
        <v>100.2</v>
      </c>
      <c r="D203" s="956">
        <v>259.60000000000002</v>
      </c>
      <c r="E203" s="956">
        <v>100.2</v>
      </c>
      <c r="F203" s="957" t="s">
        <v>1058</v>
      </c>
      <c r="G203" s="957" t="s">
        <v>1058</v>
      </c>
      <c r="H203" s="957" t="s">
        <v>1058</v>
      </c>
      <c r="I203" s="958">
        <v>100.2</v>
      </c>
      <c r="J203" s="958">
        <v>259.60000000000002</v>
      </c>
      <c r="K203" s="958">
        <v>100.2</v>
      </c>
      <c r="X203" s="959"/>
    </row>
    <row r="204" spans="1:24">
      <c r="A204" s="954">
        <v>42308</v>
      </c>
      <c r="B204" s="955">
        <v>2016</v>
      </c>
      <c r="C204" s="956">
        <v>100.3</v>
      </c>
      <c r="D204" s="956">
        <v>259.5</v>
      </c>
      <c r="E204" s="956">
        <v>100.3</v>
      </c>
      <c r="F204" s="957" t="s">
        <v>1058</v>
      </c>
      <c r="G204" s="957" t="s">
        <v>1058</v>
      </c>
      <c r="H204" s="957" t="s">
        <v>1058</v>
      </c>
      <c r="I204" s="958">
        <v>100.3</v>
      </c>
      <c r="J204" s="958">
        <v>259.5</v>
      </c>
      <c r="K204" s="958">
        <v>100.3</v>
      </c>
      <c r="X204" s="959"/>
    </row>
    <row r="205" spans="1:24">
      <c r="A205" s="954">
        <v>42338</v>
      </c>
      <c r="B205" s="955">
        <v>2016</v>
      </c>
      <c r="C205" s="956">
        <v>100.3</v>
      </c>
      <c r="D205" s="956">
        <v>259.8</v>
      </c>
      <c r="E205" s="956">
        <v>100.3</v>
      </c>
      <c r="F205" s="957" t="s">
        <v>1058</v>
      </c>
      <c r="G205" s="957" t="s">
        <v>1058</v>
      </c>
      <c r="H205" s="957" t="s">
        <v>1058</v>
      </c>
      <c r="I205" s="958">
        <v>100.3</v>
      </c>
      <c r="J205" s="958">
        <v>259.8</v>
      </c>
      <c r="K205" s="958">
        <v>100.3</v>
      </c>
      <c r="X205" s="959"/>
    </row>
    <row r="206" spans="1:24">
      <c r="A206" s="954">
        <v>42369</v>
      </c>
      <c r="B206" s="955">
        <v>2016</v>
      </c>
      <c r="C206" s="956">
        <v>100.4</v>
      </c>
      <c r="D206" s="956">
        <v>260.60000000000002</v>
      </c>
      <c r="E206" s="956">
        <v>100.3</v>
      </c>
      <c r="F206" s="957" t="s">
        <v>1058</v>
      </c>
      <c r="G206" s="957" t="s">
        <v>1058</v>
      </c>
      <c r="H206" s="957" t="s">
        <v>1058</v>
      </c>
      <c r="I206" s="958">
        <v>100.4</v>
      </c>
      <c r="J206" s="958">
        <v>260.60000000000002</v>
      </c>
      <c r="K206" s="958">
        <v>100.3</v>
      </c>
      <c r="X206" s="959"/>
    </row>
    <row r="207" spans="1:24">
      <c r="A207" s="954">
        <v>42400</v>
      </c>
      <c r="B207" s="955">
        <v>2016</v>
      </c>
      <c r="C207" s="956">
        <v>99.9</v>
      </c>
      <c r="D207" s="956">
        <v>258.8</v>
      </c>
      <c r="E207" s="956">
        <v>99.5</v>
      </c>
      <c r="F207" s="957" t="s">
        <v>1058</v>
      </c>
      <c r="G207" s="957" t="s">
        <v>1058</v>
      </c>
      <c r="H207" s="957" t="s">
        <v>1058</v>
      </c>
      <c r="I207" s="958">
        <v>99.9</v>
      </c>
      <c r="J207" s="958">
        <v>258.8</v>
      </c>
      <c r="K207" s="958">
        <v>99.5</v>
      </c>
      <c r="X207" s="959"/>
    </row>
    <row r="208" spans="1:24">
      <c r="A208" s="954">
        <v>42429</v>
      </c>
      <c r="B208" s="955">
        <v>2016</v>
      </c>
      <c r="C208" s="956">
        <v>100.1</v>
      </c>
      <c r="D208" s="956">
        <v>260</v>
      </c>
      <c r="E208" s="956">
        <v>99.8</v>
      </c>
      <c r="F208" s="957" t="s">
        <v>1058</v>
      </c>
      <c r="G208" s="957" t="s">
        <v>1058</v>
      </c>
      <c r="H208" s="957" t="s">
        <v>1058</v>
      </c>
      <c r="I208" s="958">
        <v>100.1</v>
      </c>
      <c r="J208" s="958">
        <v>260</v>
      </c>
      <c r="K208" s="958">
        <v>99.8</v>
      </c>
      <c r="X208" s="959"/>
    </row>
    <row r="209" spans="1:24">
      <c r="A209" s="954">
        <v>42460</v>
      </c>
      <c r="B209" s="955">
        <v>2016</v>
      </c>
      <c r="C209" s="956">
        <v>100.4</v>
      </c>
      <c r="D209" s="956">
        <v>261.10000000000002</v>
      </c>
      <c r="E209" s="956">
        <v>100.2</v>
      </c>
      <c r="F209" s="957" t="s">
        <v>1058</v>
      </c>
      <c r="G209" s="957" t="s">
        <v>1058</v>
      </c>
      <c r="H209" s="957" t="s">
        <v>1058</v>
      </c>
      <c r="I209" s="958">
        <v>100.4</v>
      </c>
      <c r="J209" s="958">
        <v>261.10000000000002</v>
      </c>
      <c r="K209" s="958">
        <v>100.2</v>
      </c>
      <c r="X209" s="959"/>
    </row>
    <row r="210" spans="1:24">
      <c r="A210" s="954">
        <v>42490</v>
      </c>
      <c r="B210" s="955">
        <v>2017</v>
      </c>
      <c r="C210" s="956">
        <v>100.6</v>
      </c>
      <c r="D210" s="956">
        <v>261.39999999999998</v>
      </c>
      <c r="E210" s="956">
        <v>100.2</v>
      </c>
      <c r="F210" s="957" t="s">
        <v>1058</v>
      </c>
      <c r="G210" s="957" t="s">
        <v>1058</v>
      </c>
      <c r="H210" s="957" t="s">
        <v>1058</v>
      </c>
      <c r="I210" s="958">
        <v>100.6</v>
      </c>
      <c r="J210" s="958">
        <v>261.39999999999998</v>
      </c>
      <c r="K210" s="958">
        <v>100.2</v>
      </c>
      <c r="X210" s="959"/>
    </row>
    <row r="211" spans="1:24">
      <c r="A211" s="954">
        <v>42521</v>
      </c>
      <c r="B211" s="955">
        <v>2017</v>
      </c>
      <c r="C211" s="956">
        <v>100.8</v>
      </c>
      <c r="D211" s="956">
        <v>262.10000000000002</v>
      </c>
      <c r="E211" s="956">
        <v>100.4</v>
      </c>
      <c r="F211" s="957" t="s">
        <v>1058</v>
      </c>
      <c r="G211" s="957" t="s">
        <v>1058</v>
      </c>
      <c r="H211" s="957" t="s">
        <v>1058</v>
      </c>
      <c r="I211" s="958">
        <v>100.8</v>
      </c>
      <c r="J211" s="958">
        <v>262.10000000000002</v>
      </c>
      <c r="K211" s="958">
        <v>100.4</v>
      </c>
      <c r="X211" s="959"/>
    </row>
    <row r="212" spans="1:24">
      <c r="A212" s="954">
        <v>42551</v>
      </c>
      <c r="B212" s="955">
        <v>2017</v>
      </c>
      <c r="C212" s="956">
        <v>101</v>
      </c>
      <c r="D212" s="956">
        <v>263.10000000000002</v>
      </c>
      <c r="E212" s="956">
        <v>100.6</v>
      </c>
      <c r="F212" s="957" t="s">
        <v>1058</v>
      </c>
      <c r="G212" s="957" t="s">
        <v>1058</v>
      </c>
      <c r="H212" s="957" t="s">
        <v>1058</v>
      </c>
      <c r="I212" s="958">
        <v>101</v>
      </c>
      <c r="J212" s="958">
        <v>263.10000000000002</v>
      </c>
      <c r="K212" s="958">
        <v>100.6</v>
      </c>
      <c r="X212" s="959"/>
    </row>
    <row r="213" spans="1:24">
      <c r="A213" s="954">
        <v>42582</v>
      </c>
      <c r="B213" s="955">
        <v>2017</v>
      </c>
      <c r="C213" s="956">
        <v>100.9</v>
      </c>
      <c r="D213" s="956">
        <v>263.39999999999998</v>
      </c>
      <c r="E213" s="956">
        <v>100.6</v>
      </c>
      <c r="F213" s="957" t="s">
        <v>1058</v>
      </c>
      <c r="G213" s="957" t="s">
        <v>1058</v>
      </c>
      <c r="H213" s="957" t="s">
        <v>1058</v>
      </c>
      <c r="I213" s="958">
        <v>100.9</v>
      </c>
      <c r="J213" s="958">
        <v>263.39999999999998</v>
      </c>
      <c r="K213" s="958">
        <v>100.6</v>
      </c>
      <c r="X213" s="959"/>
    </row>
    <row r="214" spans="1:24">
      <c r="A214" s="954">
        <v>42613</v>
      </c>
      <c r="B214" s="955">
        <v>2017</v>
      </c>
      <c r="C214" s="956">
        <v>101.2</v>
      </c>
      <c r="D214" s="956">
        <v>264.39999999999998</v>
      </c>
      <c r="E214" s="956">
        <v>100.9</v>
      </c>
      <c r="F214" s="957" t="s">
        <v>1058</v>
      </c>
      <c r="G214" s="957" t="s">
        <v>1058</v>
      </c>
      <c r="H214" s="957" t="s">
        <v>1058</v>
      </c>
      <c r="I214" s="958">
        <v>101.2</v>
      </c>
      <c r="J214" s="958">
        <v>264.39999999999998</v>
      </c>
      <c r="K214" s="958">
        <v>100.9</v>
      </c>
      <c r="X214" s="959"/>
    </row>
    <row r="215" spans="1:24">
      <c r="A215" s="954">
        <v>42643</v>
      </c>
      <c r="B215" s="955">
        <v>2017</v>
      </c>
      <c r="C215" s="956">
        <v>101.5</v>
      </c>
      <c r="D215" s="956">
        <v>264.89999999999998</v>
      </c>
      <c r="E215" s="956">
        <v>101.1</v>
      </c>
      <c r="F215" s="957" t="s">
        <v>1058</v>
      </c>
      <c r="G215" s="957" t="s">
        <v>1058</v>
      </c>
      <c r="H215" s="957" t="s">
        <v>1058</v>
      </c>
      <c r="I215" s="958">
        <v>101.5</v>
      </c>
      <c r="J215" s="958">
        <v>264.89999999999998</v>
      </c>
      <c r="K215" s="958">
        <v>101.1</v>
      </c>
      <c r="X215" s="959"/>
    </row>
    <row r="216" spans="1:24">
      <c r="A216" s="954">
        <v>42674</v>
      </c>
      <c r="B216" s="955">
        <v>2017</v>
      </c>
      <c r="C216" s="956">
        <v>101.6</v>
      </c>
      <c r="D216" s="956">
        <v>264.8</v>
      </c>
      <c r="E216" s="956">
        <v>101.2</v>
      </c>
      <c r="F216" s="957" t="s">
        <v>1058</v>
      </c>
      <c r="G216" s="957" t="s">
        <v>1058</v>
      </c>
      <c r="H216" s="957" t="s">
        <v>1058</v>
      </c>
      <c r="I216" s="958">
        <v>101.6</v>
      </c>
      <c r="J216" s="958">
        <v>264.8</v>
      </c>
      <c r="K216" s="958">
        <v>101.2</v>
      </c>
      <c r="X216" s="959"/>
    </row>
    <row r="217" spans="1:24">
      <c r="A217" s="954">
        <v>42704</v>
      </c>
      <c r="B217" s="955">
        <v>2017</v>
      </c>
      <c r="C217" s="956">
        <v>101.8</v>
      </c>
      <c r="D217" s="956">
        <v>265.5</v>
      </c>
      <c r="E217" s="956">
        <v>101.4</v>
      </c>
      <c r="F217" s="957" t="s">
        <v>1058</v>
      </c>
      <c r="G217" s="957" t="s">
        <v>1058</v>
      </c>
      <c r="H217" s="957" t="s">
        <v>1058</v>
      </c>
      <c r="I217" s="958">
        <v>101.8</v>
      </c>
      <c r="J217" s="958">
        <v>265.5</v>
      </c>
      <c r="K217" s="958">
        <v>101.4</v>
      </c>
      <c r="X217" s="959"/>
    </row>
    <row r="218" spans="1:24">
      <c r="A218" s="954">
        <v>42735</v>
      </c>
      <c r="B218" s="955">
        <v>2017</v>
      </c>
      <c r="C218" s="956">
        <v>102.2</v>
      </c>
      <c r="D218" s="956">
        <v>267.10000000000002</v>
      </c>
      <c r="E218" s="956">
        <v>101.9</v>
      </c>
      <c r="F218" s="957" t="s">
        <v>1058</v>
      </c>
      <c r="G218" s="957" t="s">
        <v>1058</v>
      </c>
      <c r="H218" s="957" t="s">
        <v>1058</v>
      </c>
      <c r="I218" s="958">
        <v>102.2</v>
      </c>
      <c r="J218" s="958">
        <v>267.10000000000002</v>
      </c>
      <c r="K218" s="958">
        <v>101.9</v>
      </c>
      <c r="X218" s="959"/>
    </row>
    <row r="219" spans="1:24">
      <c r="A219" s="954">
        <v>42766</v>
      </c>
      <c r="B219" s="955">
        <v>2017</v>
      </c>
      <c r="C219" s="956">
        <v>101.8</v>
      </c>
      <c r="D219" s="956">
        <v>265.5</v>
      </c>
      <c r="E219" s="956">
        <v>101.4</v>
      </c>
      <c r="F219" s="957" t="s">
        <v>1058</v>
      </c>
      <c r="G219" s="957" t="s">
        <v>1058</v>
      </c>
      <c r="H219" s="957" t="s">
        <v>1058</v>
      </c>
      <c r="I219" s="958">
        <v>101.8</v>
      </c>
      <c r="J219" s="958">
        <v>265.5</v>
      </c>
      <c r="K219" s="958">
        <v>101.4</v>
      </c>
      <c r="X219" s="959"/>
    </row>
    <row r="220" spans="1:24">
      <c r="A220" s="954">
        <v>42794</v>
      </c>
      <c r="B220" s="955">
        <v>2017</v>
      </c>
      <c r="C220" s="956">
        <v>102.4</v>
      </c>
      <c r="D220" s="956">
        <v>268.39999999999998</v>
      </c>
      <c r="E220" s="956">
        <v>102.1</v>
      </c>
      <c r="F220" s="957" t="s">
        <v>1058</v>
      </c>
      <c r="G220" s="957" t="s">
        <v>1058</v>
      </c>
      <c r="H220" s="957" t="s">
        <v>1058</v>
      </c>
      <c r="I220" s="958">
        <v>102.4</v>
      </c>
      <c r="J220" s="958">
        <v>268.39999999999998</v>
      </c>
      <c r="K220" s="958">
        <v>102.1</v>
      </c>
      <c r="X220" s="959"/>
    </row>
    <row r="221" spans="1:24">
      <c r="A221" s="954">
        <v>42825</v>
      </c>
      <c r="B221" s="955">
        <v>2017</v>
      </c>
      <c r="C221" s="956">
        <v>102.7</v>
      </c>
      <c r="D221" s="956">
        <v>269.3</v>
      </c>
      <c r="E221" s="956">
        <v>102.5</v>
      </c>
      <c r="F221" s="957" t="s">
        <v>1058</v>
      </c>
      <c r="G221" s="957" t="s">
        <v>1058</v>
      </c>
      <c r="H221" s="957" t="s">
        <v>1058</v>
      </c>
      <c r="I221" s="958">
        <v>102.7</v>
      </c>
      <c r="J221" s="958">
        <v>269.3</v>
      </c>
      <c r="K221" s="958">
        <v>102.5</v>
      </c>
      <c r="X221" s="959"/>
    </row>
    <row r="222" spans="1:24">
      <c r="A222" s="954">
        <v>42855</v>
      </c>
      <c r="B222" s="955">
        <v>2018</v>
      </c>
      <c r="C222" s="956">
        <v>103.2</v>
      </c>
      <c r="D222" s="956">
        <v>270.60000000000002</v>
      </c>
      <c r="E222" s="956">
        <v>102.9</v>
      </c>
      <c r="F222" s="957" t="s">
        <v>1058</v>
      </c>
      <c r="G222" s="957" t="s">
        <v>1058</v>
      </c>
      <c r="H222" s="957" t="s">
        <v>1058</v>
      </c>
      <c r="I222" s="958">
        <v>103.2</v>
      </c>
      <c r="J222" s="958">
        <v>270.60000000000002</v>
      </c>
      <c r="K222" s="958">
        <v>102.9</v>
      </c>
      <c r="X222" s="959"/>
    </row>
    <row r="223" spans="1:24">
      <c r="A223" s="954">
        <v>42886</v>
      </c>
      <c r="B223" s="955">
        <v>2018</v>
      </c>
      <c r="C223" s="956">
        <v>103.5</v>
      </c>
      <c r="D223" s="956">
        <v>271.7</v>
      </c>
      <c r="E223" s="956">
        <v>103.3</v>
      </c>
      <c r="F223" s="957" t="s">
        <v>1058</v>
      </c>
      <c r="G223" s="957" t="s">
        <v>1058</v>
      </c>
      <c r="H223" s="957" t="s">
        <v>1058</v>
      </c>
      <c r="I223" s="958">
        <v>103.5</v>
      </c>
      <c r="J223" s="958">
        <v>271.7</v>
      </c>
      <c r="K223" s="958">
        <v>103.3</v>
      </c>
      <c r="X223" s="959"/>
    </row>
    <row r="224" spans="1:24">
      <c r="A224" s="954">
        <v>42916</v>
      </c>
      <c r="B224" s="955">
        <v>2018</v>
      </c>
      <c r="C224" s="956">
        <v>103.5</v>
      </c>
      <c r="D224" s="956">
        <v>272.3</v>
      </c>
      <c r="E224" s="956">
        <v>103.3</v>
      </c>
      <c r="F224" s="957" t="s">
        <v>1058</v>
      </c>
      <c r="G224" s="957" t="s">
        <v>1058</v>
      </c>
      <c r="H224" s="957" t="s">
        <v>1058</v>
      </c>
      <c r="I224" s="958">
        <v>103.5</v>
      </c>
      <c r="J224" s="958">
        <v>272.3</v>
      </c>
      <c r="K224" s="958">
        <v>103.3</v>
      </c>
      <c r="X224" s="959"/>
    </row>
    <row r="225" spans="1:24">
      <c r="A225" s="954">
        <v>42947</v>
      </c>
      <c r="B225" s="955">
        <v>2018</v>
      </c>
      <c r="C225" s="956">
        <v>103.5</v>
      </c>
      <c r="D225" s="956">
        <v>272.89999999999998</v>
      </c>
      <c r="E225" s="956">
        <v>103.2</v>
      </c>
      <c r="F225" s="957" t="s">
        <v>1058</v>
      </c>
      <c r="G225" s="957" t="s">
        <v>1058</v>
      </c>
      <c r="H225" s="957" t="s">
        <v>1058</v>
      </c>
      <c r="I225" s="958">
        <v>103.5</v>
      </c>
      <c r="J225" s="958">
        <v>272.89999999999998</v>
      </c>
      <c r="K225" s="958">
        <v>103.2</v>
      </c>
      <c r="X225" s="959"/>
    </row>
    <row r="226" spans="1:24">
      <c r="A226" s="954">
        <v>42978</v>
      </c>
      <c r="B226" s="955">
        <v>2018</v>
      </c>
      <c r="C226" s="956">
        <v>104</v>
      </c>
      <c r="D226" s="956">
        <v>274.7</v>
      </c>
      <c r="E226" s="956">
        <v>103.8</v>
      </c>
      <c r="F226" s="957" t="s">
        <v>1058</v>
      </c>
      <c r="G226" s="957" t="s">
        <v>1058</v>
      </c>
      <c r="H226" s="957" t="s">
        <v>1058</v>
      </c>
      <c r="I226" s="958">
        <v>104</v>
      </c>
      <c r="J226" s="958">
        <v>274.7</v>
      </c>
      <c r="K226" s="958">
        <v>103.8</v>
      </c>
      <c r="X226" s="959"/>
    </row>
    <row r="227" spans="1:24">
      <c r="A227" s="954">
        <v>43008</v>
      </c>
      <c r="B227" s="955">
        <v>2018</v>
      </c>
      <c r="C227" s="956">
        <v>104.3</v>
      </c>
      <c r="D227" s="956">
        <v>275.10000000000002</v>
      </c>
      <c r="E227" s="956">
        <v>104.1</v>
      </c>
      <c r="F227" s="957" t="s">
        <v>1058</v>
      </c>
      <c r="G227" s="957" t="s">
        <v>1058</v>
      </c>
      <c r="H227" s="957" t="s">
        <v>1058</v>
      </c>
      <c r="I227" s="958">
        <v>104.3</v>
      </c>
      <c r="J227" s="958">
        <v>275.10000000000002</v>
      </c>
      <c r="K227" s="958">
        <v>104.1</v>
      </c>
      <c r="X227" s="959"/>
    </row>
    <row r="228" spans="1:24">
      <c r="A228" s="954">
        <v>43039</v>
      </c>
      <c r="B228" s="955">
        <v>2018</v>
      </c>
      <c r="C228" s="956">
        <v>104.4</v>
      </c>
      <c r="D228" s="956">
        <v>275.3</v>
      </c>
      <c r="E228" s="956">
        <v>104.2</v>
      </c>
      <c r="F228" s="957" t="s">
        <v>1058</v>
      </c>
      <c r="G228" s="957" t="s">
        <v>1058</v>
      </c>
      <c r="H228" s="957" t="s">
        <v>1058</v>
      </c>
      <c r="I228" s="958">
        <v>104.4</v>
      </c>
      <c r="J228" s="958">
        <v>275.3</v>
      </c>
      <c r="K228" s="958">
        <v>104.2</v>
      </c>
      <c r="X228" s="959"/>
    </row>
    <row r="229" spans="1:24">
      <c r="A229" s="954">
        <v>43069</v>
      </c>
      <c r="B229" s="955">
        <v>2018</v>
      </c>
      <c r="C229" s="956">
        <v>104.7</v>
      </c>
      <c r="D229" s="956">
        <v>275.8</v>
      </c>
      <c r="E229" s="956">
        <v>104.6</v>
      </c>
      <c r="F229" s="957" t="s">
        <v>1058</v>
      </c>
      <c r="G229" s="957" t="s">
        <v>1058</v>
      </c>
      <c r="H229" s="957" t="s">
        <v>1058</v>
      </c>
      <c r="I229" s="958">
        <v>104.7</v>
      </c>
      <c r="J229" s="958">
        <v>275.8</v>
      </c>
      <c r="K229" s="958">
        <v>104.6</v>
      </c>
      <c r="X229" s="959"/>
    </row>
    <row r="230" spans="1:24">
      <c r="A230" s="954">
        <v>43100</v>
      </c>
      <c r="B230" s="955">
        <v>2018</v>
      </c>
      <c r="C230" s="956">
        <v>105</v>
      </c>
      <c r="D230" s="956">
        <v>278.10000000000002</v>
      </c>
      <c r="E230" s="956">
        <v>104.9</v>
      </c>
      <c r="F230" s="957" t="s">
        <v>1058</v>
      </c>
      <c r="G230" s="957" t="s">
        <v>1058</v>
      </c>
      <c r="H230" s="957" t="s">
        <v>1058</v>
      </c>
      <c r="I230" s="958">
        <v>105</v>
      </c>
      <c r="J230" s="958">
        <v>278.10000000000002</v>
      </c>
      <c r="K230" s="958">
        <v>104.9</v>
      </c>
      <c r="X230" s="959"/>
    </row>
    <row r="231" spans="1:24">
      <c r="A231" s="954">
        <v>43131</v>
      </c>
      <c r="B231" s="955">
        <v>2018</v>
      </c>
      <c r="C231" s="956">
        <v>104.5</v>
      </c>
      <c r="D231" s="956">
        <v>276</v>
      </c>
      <c r="E231" s="956">
        <v>104.4</v>
      </c>
      <c r="F231" s="957" t="s">
        <v>1058</v>
      </c>
      <c r="G231" s="957" t="s">
        <v>1058</v>
      </c>
      <c r="H231" s="957" t="s">
        <v>1058</v>
      </c>
      <c r="I231" s="958">
        <v>104.5</v>
      </c>
      <c r="J231" s="958">
        <v>276</v>
      </c>
      <c r="K231" s="958">
        <v>104.4</v>
      </c>
      <c r="X231" s="959"/>
    </row>
    <row r="232" spans="1:24">
      <c r="A232" s="954">
        <v>43159</v>
      </c>
      <c r="B232" s="955">
        <v>2018</v>
      </c>
      <c r="C232" s="956">
        <v>104.9</v>
      </c>
      <c r="D232" s="956">
        <v>278.10000000000002</v>
      </c>
      <c r="E232" s="956">
        <v>104.9</v>
      </c>
      <c r="F232" s="957" t="s">
        <v>1058</v>
      </c>
      <c r="G232" s="957" t="s">
        <v>1058</v>
      </c>
      <c r="H232" s="957" t="s">
        <v>1058</v>
      </c>
      <c r="I232" s="958">
        <v>104.9</v>
      </c>
      <c r="J232" s="958">
        <v>278.10000000000002</v>
      </c>
      <c r="K232" s="958">
        <v>104.9</v>
      </c>
      <c r="X232" s="959"/>
    </row>
    <row r="233" spans="1:24">
      <c r="A233" s="954">
        <v>43190</v>
      </c>
      <c r="B233" s="955">
        <v>2018</v>
      </c>
      <c r="C233" s="956">
        <v>105.1</v>
      </c>
      <c r="D233" s="956">
        <v>278.3</v>
      </c>
      <c r="E233" s="956">
        <v>105</v>
      </c>
      <c r="F233" s="957" t="s">
        <v>1058</v>
      </c>
      <c r="G233" s="957" t="s">
        <v>1058</v>
      </c>
      <c r="H233" s="957" t="s">
        <v>1058</v>
      </c>
      <c r="I233" s="958">
        <v>105.1</v>
      </c>
      <c r="J233" s="958">
        <v>278.3</v>
      </c>
      <c r="K233" s="958">
        <v>105</v>
      </c>
      <c r="X233" s="959"/>
    </row>
    <row r="234" spans="1:24">
      <c r="A234" s="954">
        <v>43220</v>
      </c>
      <c r="B234" s="955">
        <v>2019</v>
      </c>
      <c r="C234" s="956">
        <v>105.5</v>
      </c>
      <c r="D234" s="956">
        <v>279.7</v>
      </c>
      <c r="E234" s="956">
        <v>105.4</v>
      </c>
      <c r="F234" s="957" t="s">
        <v>1058</v>
      </c>
      <c r="G234" s="957" t="s">
        <v>1058</v>
      </c>
      <c r="H234" s="957" t="s">
        <v>1058</v>
      </c>
      <c r="I234" s="958">
        <v>105.5</v>
      </c>
      <c r="J234" s="958">
        <v>279.7</v>
      </c>
      <c r="K234" s="958">
        <v>105.4</v>
      </c>
      <c r="X234" s="959"/>
    </row>
    <row r="235" spans="1:24">
      <c r="A235" s="954">
        <v>43251</v>
      </c>
      <c r="B235" s="955">
        <v>2019</v>
      </c>
      <c r="C235" s="956">
        <v>105.9</v>
      </c>
      <c r="D235" s="956">
        <v>280.7</v>
      </c>
      <c r="E235" s="956">
        <v>105.8</v>
      </c>
      <c r="F235" s="957" t="s">
        <v>1058</v>
      </c>
      <c r="G235" s="957" t="s">
        <v>1058</v>
      </c>
      <c r="H235" s="957" t="s">
        <v>1058</v>
      </c>
      <c r="I235" s="958">
        <v>105.9</v>
      </c>
      <c r="J235" s="958">
        <v>280.7</v>
      </c>
      <c r="K235" s="958">
        <v>105.8</v>
      </c>
      <c r="X235" s="959"/>
    </row>
    <row r="236" spans="1:24">
      <c r="A236" s="954">
        <v>43281</v>
      </c>
      <c r="B236" s="955">
        <v>2019</v>
      </c>
      <c r="C236" s="956">
        <v>105.9</v>
      </c>
      <c r="D236" s="956">
        <v>281.5</v>
      </c>
      <c r="E236" s="956">
        <v>105.8</v>
      </c>
      <c r="F236" s="957" t="s">
        <v>1058</v>
      </c>
      <c r="G236" s="957" t="s">
        <v>1058</v>
      </c>
      <c r="H236" s="957" t="s">
        <v>1058</v>
      </c>
      <c r="I236" s="958">
        <v>105.9</v>
      </c>
      <c r="J236" s="958">
        <v>281.5</v>
      </c>
      <c r="K236" s="958">
        <v>105.8</v>
      </c>
      <c r="X236" s="959"/>
    </row>
    <row r="237" spans="1:24">
      <c r="A237" s="954">
        <v>43312</v>
      </c>
      <c r="B237" s="955">
        <v>2019</v>
      </c>
      <c r="C237" s="956">
        <v>105.9</v>
      </c>
      <c r="D237" s="956">
        <v>281.7</v>
      </c>
      <c r="E237" s="956">
        <v>105.8</v>
      </c>
      <c r="F237" s="957">
        <v>1.7381044449375382E-2</v>
      </c>
      <c r="G237" s="957">
        <v>2.5628884588821732E-2</v>
      </c>
      <c r="H237" s="957">
        <v>1.7910205867057716E-2</v>
      </c>
      <c r="I237" s="958">
        <v>105.9</v>
      </c>
      <c r="J237" s="958">
        <v>281.7</v>
      </c>
      <c r="K237" s="958">
        <v>105.8</v>
      </c>
      <c r="X237" s="959"/>
    </row>
    <row r="238" spans="1:24">
      <c r="A238" s="954">
        <v>43343</v>
      </c>
      <c r="B238" s="955">
        <v>2019</v>
      </c>
      <c r="C238" s="956">
        <v>106.5</v>
      </c>
      <c r="D238" s="956">
        <v>284.2</v>
      </c>
      <c r="E238" s="956">
        <v>106.5</v>
      </c>
      <c r="F238" s="957">
        <v>1.7381044449375382E-2</v>
      </c>
      <c r="G238" s="957">
        <v>2.5628884588821732E-2</v>
      </c>
      <c r="H238" s="957">
        <v>1.7910205867057716E-2</v>
      </c>
      <c r="I238" s="958">
        <v>106.5</v>
      </c>
      <c r="J238" s="958">
        <v>284.2</v>
      </c>
      <c r="K238" s="958">
        <v>106.5</v>
      </c>
      <c r="X238" s="959"/>
    </row>
    <row r="239" spans="1:24">
      <c r="A239" s="954">
        <v>43373</v>
      </c>
      <c r="B239" s="955">
        <v>2019</v>
      </c>
      <c r="C239" s="956">
        <v>106.6</v>
      </c>
      <c r="D239" s="956">
        <v>284.10000000000002</v>
      </c>
      <c r="E239" s="956">
        <v>106.6</v>
      </c>
      <c r="F239" s="957">
        <v>1.7381044449375382E-2</v>
      </c>
      <c r="G239" s="957">
        <v>2.5628884588821732E-2</v>
      </c>
      <c r="H239" s="957">
        <v>1.7910205867057716E-2</v>
      </c>
      <c r="I239" s="958">
        <v>106.6</v>
      </c>
      <c r="J239" s="958">
        <v>284.10000000000002</v>
      </c>
      <c r="K239" s="958">
        <v>106.6</v>
      </c>
      <c r="X239" s="959"/>
    </row>
    <row r="240" spans="1:24">
      <c r="A240" s="954">
        <v>43404</v>
      </c>
      <c r="B240" s="955">
        <v>2019</v>
      </c>
      <c r="C240" s="956">
        <v>106.7</v>
      </c>
      <c r="D240" s="956">
        <v>284.5</v>
      </c>
      <c r="E240" s="956">
        <v>106.7</v>
      </c>
      <c r="F240" s="957">
        <v>1.7381044449375382E-2</v>
      </c>
      <c r="G240" s="957">
        <v>2.5628884588821732E-2</v>
      </c>
      <c r="H240" s="957">
        <v>1.7910205867057716E-2</v>
      </c>
      <c r="I240" s="958">
        <v>106.7</v>
      </c>
      <c r="J240" s="958">
        <v>284.5</v>
      </c>
      <c r="K240" s="958">
        <v>106.7</v>
      </c>
      <c r="X240" s="959"/>
    </row>
    <row r="241" spans="1:24">
      <c r="A241" s="954">
        <v>43434</v>
      </c>
      <c r="B241" s="955">
        <v>2019</v>
      </c>
      <c r="C241" s="956">
        <v>106.9</v>
      </c>
      <c r="D241" s="956">
        <v>284.60000000000002</v>
      </c>
      <c r="E241" s="956">
        <v>107</v>
      </c>
      <c r="F241" s="957">
        <v>1.7381044449375382E-2</v>
      </c>
      <c r="G241" s="957">
        <v>2.5628884588821732E-2</v>
      </c>
      <c r="H241" s="957">
        <v>1.7910205867057716E-2</v>
      </c>
      <c r="I241" s="958">
        <v>106.9</v>
      </c>
      <c r="J241" s="958">
        <v>284.60000000000002</v>
      </c>
      <c r="K241" s="958">
        <v>107</v>
      </c>
      <c r="X241" s="959"/>
    </row>
    <row r="242" spans="1:24">
      <c r="A242" s="954">
        <v>43465</v>
      </c>
      <c r="B242" s="955">
        <v>2019</v>
      </c>
      <c r="C242" s="956">
        <v>107.1</v>
      </c>
      <c r="D242" s="956">
        <v>285.60000000000002</v>
      </c>
      <c r="E242" s="956">
        <v>107.1</v>
      </c>
      <c r="F242" s="957">
        <v>1.7381044449375382E-2</v>
      </c>
      <c r="G242" s="957">
        <v>2.5628884588821732E-2</v>
      </c>
      <c r="H242" s="957">
        <v>1.7910205867057716E-2</v>
      </c>
      <c r="I242" s="958">
        <v>107.1</v>
      </c>
      <c r="J242" s="958">
        <v>285.60000000000002</v>
      </c>
      <c r="K242" s="958">
        <v>107.1</v>
      </c>
      <c r="X242" s="959"/>
    </row>
    <row r="243" spans="1:24">
      <c r="A243" s="954">
        <v>43496</v>
      </c>
      <c r="B243" s="955">
        <v>2019</v>
      </c>
      <c r="C243" s="956">
        <v>106.4</v>
      </c>
      <c r="D243" s="956">
        <v>283</v>
      </c>
      <c r="E243" s="956">
        <v>106.3</v>
      </c>
      <c r="F243" s="957">
        <v>1.7381044449375382E-2</v>
      </c>
      <c r="G243" s="957">
        <v>2.5628884588821732E-2</v>
      </c>
      <c r="H243" s="957">
        <v>1.7910205867057716E-2</v>
      </c>
      <c r="I243" s="958">
        <v>106.4</v>
      </c>
      <c r="J243" s="958">
        <v>283</v>
      </c>
      <c r="K243" s="958">
        <v>106.3</v>
      </c>
      <c r="X243" s="959"/>
    </row>
    <row r="244" spans="1:24">
      <c r="A244" s="954">
        <v>43524</v>
      </c>
      <c r="B244" s="955">
        <v>2019</v>
      </c>
      <c r="C244" s="956">
        <v>106.8</v>
      </c>
      <c r="D244" s="956">
        <v>285</v>
      </c>
      <c r="E244" s="956">
        <v>106.8</v>
      </c>
      <c r="F244" s="957">
        <v>1.7381044449375382E-2</v>
      </c>
      <c r="G244" s="957">
        <v>2.5628884588821732E-2</v>
      </c>
      <c r="H244" s="957">
        <v>1.7910205867057716E-2</v>
      </c>
      <c r="I244" s="958">
        <v>106.8</v>
      </c>
      <c r="J244" s="958">
        <v>285</v>
      </c>
      <c r="K244" s="958">
        <v>106.8</v>
      </c>
      <c r="X244" s="959"/>
    </row>
    <row r="245" spans="1:24">
      <c r="A245" s="954">
        <v>43555</v>
      </c>
      <c r="B245" s="955">
        <v>2019</v>
      </c>
      <c r="C245" s="956">
        <v>107</v>
      </c>
      <c r="D245" s="956">
        <v>285.10000000000002</v>
      </c>
      <c r="E245" s="956">
        <v>107</v>
      </c>
      <c r="F245" s="957">
        <v>1.7381044449375382E-2</v>
      </c>
      <c r="G245" s="957">
        <v>2.5628884588821732E-2</v>
      </c>
      <c r="H245" s="957">
        <v>1.7910205867057716E-2</v>
      </c>
      <c r="I245" s="958">
        <v>107</v>
      </c>
      <c r="J245" s="958">
        <v>285.10000000000002</v>
      </c>
      <c r="K245" s="958">
        <v>107</v>
      </c>
      <c r="X245" s="959"/>
    </row>
    <row r="246" spans="1:24">
      <c r="A246" s="954">
        <v>43585</v>
      </c>
      <c r="B246" s="955">
        <v>2020</v>
      </c>
      <c r="C246" s="956">
        <v>107.6</v>
      </c>
      <c r="D246" s="956">
        <v>288.2</v>
      </c>
      <c r="E246" s="956">
        <v>107.6</v>
      </c>
      <c r="F246" s="957">
        <v>1.7381044449375382E-2</v>
      </c>
      <c r="G246" s="957">
        <v>2.5628884588821732E-2</v>
      </c>
      <c r="H246" s="957">
        <v>1.7910205867057716E-2</v>
      </c>
      <c r="I246" s="958">
        <v>107.6</v>
      </c>
      <c r="J246" s="958">
        <v>288.2</v>
      </c>
      <c r="K246" s="958">
        <v>107.6</v>
      </c>
      <c r="W246" s="960"/>
      <c r="X246" s="959"/>
    </row>
    <row r="247" spans="1:24">
      <c r="A247" s="954">
        <v>43616</v>
      </c>
      <c r="B247" s="955">
        <v>2020</v>
      </c>
      <c r="C247" s="956">
        <v>107.9</v>
      </c>
      <c r="D247" s="956">
        <v>289.2</v>
      </c>
      <c r="E247" s="956">
        <v>107.9</v>
      </c>
      <c r="F247" s="957">
        <v>1.7381044449375382E-2</v>
      </c>
      <c r="G247" s="957">
        <v>2.5628884588821732E-2</v>
      </c>
      <c r="H247" s="957">
        <v>1.7910205867057716E-2</v>
      </c>
      <c r="I247" s="958">
        <v>107.9</v>
      </c>
      <c r="J247" s="958">
        <v>289.2</v>
      </c>
      <c r="K247" s="958">
        <v>107.9</v>
      </c>
      <c r="W247" s="960"/>
      <c r="X247" s="959"/>
    </row>
    <row r="248" spans="1:24">
      <c r="A248" s="954">
        <v>43646</v>
      </c>
      <c r="B248" s="955">
        <v>2020</v>
      </c>
      <c r="C248" s="956">
        <v>107.9</v>
      </c>
      <c r="D248" s="956">
        <v>289.60000000000002</v>
      </c>
      <c r="E248" s="956">
        <v>107.9</v>
      </c>
      <c r="F248" s="957">
        <v>1.7381044449375382E-2</v>
      </c>
      <c r="G248" s="957">
        <v>2.5628884588821732E-2</v>
      </c>
      <c r="H248" s="957">
        <v>1.7910205867057716E-2</v>
      </c>
      <c r="I248" s="958">
        <v>107.9</v>
      </c>
      <c r="J248" s="958">
        <v>289.60000000000002</v>
      </c>
      <c r="K248" s="958">
        <v>107.9</v>
      </c>
      <c r="W248" s="960"/>
      <c r="X248" s="959"/>
    </row>
    <row r="249" spans="1:24">
      <c r="A249" s="954">
        <v>43677</v>
      </c>
      <c r="B249" s="955">
        <v>2020</v>
      </c>
      <c r="C249" s="956">
        <v>108</v>
      </c>
      <c r="D249" s="956">
        <v>289.5</v>
      </c>
      <c r="E249" s="956">
        <v>107.9</v>
      </c>
      <c r="F249" s="957">
        <v>9.8948701528174254E-3</v>
      </c>
      <c r="G249" s="957">
        <v>1.5033471260387898E-2</v>
      </c>
      <c r="H249" s="957">
        <v>8.5065402820156955E-3</v>
      </c>
      <c r="I249" s="958">
        <v>108</v>
      </c>
      <c r="J249" s="958">
        <v>289.5</v>
      </c>
      <c r="K249" s="958">
        <v>107.9</v>
      </c>
      <c r="W249" s="960"/>
      <c r="X249" s="959"/>
    </row>
    <row r="250" spans="1:24">
      <c r="A250" s="954">
        <v>43708</v>
      </c>
      <c r="B250" s="955">
        <v>2020</v>
      </c>
      <c r="C250" s="956">
        <v>108.3</v>
      </c>
      <c r="D250" s="956">
        <v>291.7</v>
      </c>
      <c r="E250" s="956">
        <v>108.4</v>
      </c>
      <c r="F250" s="957">
        <v>9.8948701528174254E-3</v>
      </c>
      <c r="G250" s="957">
        <v>1.5033471260387898E-2</v>
      </c>
      <c r="H250" s="957">
        <v>8.5065402820156955E-3</v>
      </c>
      <c r="I250" s="958">
        <v>108.3</v>
      </c>
      <c r="J250" s="958">
        <v>291.7</v>
      </c>
      <c r="K250" s="958">
        <v>108.4</v>
      </c>
      <c r="W250" s="960"/>
      <c r="X250" s="959"/>
    </row>
    <row r="251" spans="1:24">
      <c r="A251" s="954">
        <v>43738</v>
      </c>
      <c r="B251" s="955">
        <v>2020</v>
      </c>
      <c r="C251" s="956">
        <v>108.4</v>
      </c>
      <c r="D251" s="956">
        <v>291</v>
      </c>
      <c r="E251" s="956">
        <v>108.5</v>
      </c>
      <c r="F251" s="957">
        <v>9.8948701528174254E-3</v>
      </c>
      <c r="G251" s="957">
        <v>1.5033471260387898E-2</v>
      </c>
      <c r="H251" s="957">
        <v>8.5065402820156955E-3</v>
      </c>
      <c r="I251" s="958">
        <v>108.4</v>
      </c>
      <c r="J251" s="958">
        <v>291</v>
      </c>
      <c r="K251" s="958">
        <v>108.5</v>
      </c>
      <c r="W251" s="960"/>
      <c r="X251" s="959"/>
    </row>
    <row r="252" spans="1:24">
      <c r="A252" s="954">
        <v>43769</v>
      </c>
      <c r="B252" s="955">
        <v>2020</v>
      </c>
      <c r="C252" s="956">
        <v>108.3</v>
      </c>
      <c r="D252" s="956">
        <v>290.39999999999998</v>
      </c>
      <c r="E252" s="956">
        <v>108.3</v>
      </c>
      <c r="F252" s="957">
        <v>9.8948701528174254E-3</v>
      </c>
      <c r="G252" s="957">
        <v>1.5033471260387898E-2</v>
      </c>
      <c r="H252" s="957">
        <v>8.5065402820156955E-3</v>
      </c>
      <c r="I252" s="958">
        <v>108.3</v>
      </c>
      <c r="J252" s="958">
        <v>290.39999999999998</v>
      </c>
      <c r="K252" s="958">
        <v>108.3</v>
      </c>
      <c r="W252" s="960"/>
      <c r="X252" s="959"/>
    </row>
    <row r="253" spans="1:24">
      <c r="A253" s="954">
        <v>43799</v>
      </c>
      <c r="B253" s="955">
        <v>2020</v>
      </c>
      <c r="C253" s="956">
        <v>108.5</v>
      </c>
      <c r="D253" s="956">
        <v>291</v>
      </c>
      <c r="E253" s="956">
        <v>108.5</v>
      </c>
      <c r="F253" s="957">
        <v>9.8948701528174254E-3</v>
      </c>
      <c r="G253" s="957">
        <v>1.5033471260387898E-2</v>
      </c>
      <c r="H253" s="957">
        <v>8.5065402820156955E-3</v>
      </c>
      <c r="I253" s="958">
        <v>108.5</v>
      </c>
      <c r="J253" s="958">
        <v>291</v>
      </c>
      <c r="K253" s="958">
        <v>108.5</v>
      </c>
      <c r="W253" s="960"/>
      <c r="X253" s="959"/>
    </row>
    <row r="254" spans="1:24">
      <c r="A254" s="954">
        <v>43830</v>
      </c>
      <c r="B254" s="955">
        <v>2020</v>
      </c>
      <c r="C254" s="956">
        <v>108.5</v>
      </c>
      <c r="D254" s="956">
        <v>291.89999999999998</v>
      </c>
      <c r="E254" s="956">
        <v>108.5</v>
      </c>
      <c r="F254" s="957">
        <v>9.8948701528174254E-3</v>
      </c>
      <c r="G254" s="957">
        <v>1.5033471260387898E-2</v>
      </c>
      <c r="H254" s="957">
        <v>8.5065402820156955E-3</v>
      </c>
      <c r="I254" s="958">
        <v>108.5</v>
      </c>
      <c r="J254" s="958">
        <v>291.89999999999998</v>
      </c>
      <c r="K254" s="958">
        <v>108.5</v>
      </c>
      <c r="W254" s="960"/>
      <c r="X254" s="959"/>
    </row>
    <row r="255" spans="1:24">
      <c r="A255" s="954">
        <v>43861</v>
      </c>
      <c r="B255" s="955">
        <v>2020</v>
      </c>
      <c r="C255" s="956">
        <v>108.3</v>
      </c>
      <c r="D255" s="956">
        <v>290.60000000000002</v>
      </c>
      <c r="E255" s="956">
        <v>108.2</v>
      </c>
      <c r="F255" s="957">
        <v>9.8948701528174254E-3</v>
      </c>
      <c r="G255" s="957">
        <v>1.5033471260387898E-2</v>
      </c>
      <c r="H255" s="957">
        <v>8.5065402820156955E-3</v>
      </c>
      <c r="I255" s="958">
        <v>108.3</v>
      </c>
      <c r="J255" s="958">
        <v>290.60000000000002</v>
      </c>
      <c r="K255" s="958">
        <v>108.2</v>
      </c>
      <c r="W255" s="960"/>
      <c r="X255" s="959"/>
    </row>
    <row r="256" spans="1:24">
      <c r="A256" s="954">
        <v>43890</v>
      </c>
      <c r="B256" s="955">
        <v>2020</v>
      </c>
      <c r="C256" s="956">
        <v>108.6</v>
      </c>
      <c r="D256" s="956">
        <v>292</v>
      </c>
      <c r="E256" s="956">
        <v>108.6</v>
      </c>
      <c r="F256" s="957">
        <v>9.8948701528174254E-3</v>
      </c>
      <c r="G256" s="957">
        <v>1.5033471260387898E-2</v>
      </c>
      <c r="H256" s="957">
        <v>8.5065402820156955E-3</v>
      </c>
      <c r="I256" s="958">
        <v>108.6</v>
      </c>
      <c r="J256" s="958">
        <v>292</v>
      </c>
      <c r="K256" s="958">
        <v>108.6</v>
      </c>
      <c r="W256" s="960"/>
      <c r="X256" s="99"/>
    </row>
    <row r="257" spans="1:24">
      <c r="A257" s="954">
        <v>43921</v>
      </c>
      <c r="B257" s="955">
        <v>2020</v>
      </c>
      <c r="C257" s="956">
        <v>108.6</v>
      </c>
      <c r="D257" s="956">
        <v>292.60000000000002</v>
      </c>
      <c r="E257" s="956">
        <v>108.6</v>
      </c>
      <c r="F257" s="957">
        <v>9.8948701528174254E-3</v>
      </c>
      <c r="G257" s="957">
        <v>1.5033471260387898E-2</v>
      </c>
      <c r="H257" s="957">
        <v>8.5065402820156955E-3</v>
      </c>
      <c r="I257" s="958">
        <v>108.6</v>
      </c>
      <c r="J257" s="958">
        <v>292.60000000000002</v>
      </c>
      <c r="K257" s="958">
        <v>108.6</v>
      </c>
      <c r="W257" s="960"/>
      <c r="X257" s="99"/>
    </row>
    <row r="258" spans="1:24">
      <c r="A258" s="954">
        <v>43951</v>
      </c>
      <c r="B258" s="955">
        <v>2021</v>
      </c>
      <c r="C258" s="956">
        <v>108.6</v>
      </c>
      <c r="D258" s="956">
        <v>292.60000000000002</v>
      </c>
      <c r="E258" s="956">
        <v>108.5</v>
      </c>
      <c r="F258" s="957">
        <v>9.8948701528174254E-3</v>
      </c>
      <c r="G258" s="957">
        <v>1.5033471260387898E-2</v>
      </c>
      <c r="H258" s="957">
        <v>8.5065402820156955E-3</v>
      </c>
      <c r="I258" s="958">
        <v>108.6</v>
      </c>
      <c r="J258" s="958">
        <v>292.60000000000002</v>
      </c>
      <c r="K258" s="958">
        <v>108.5</v>
      </c>
      <c r="W258" s="960"/>
      <c r="X258" s="99"/>
    </row>
    <row r="259" spans="1:24">
      <c r="A259" s="954">
        <v>43982</v>
      </c>
      <c r="B259" s="955">
        <v>2021</v>
      </c>
      <c r="C259" s="956">
        <v>108.6</v>
      </c>
      <c r="D259" s="956">
        <v>292.2</v>
      </c>
      <c r="E259" s="956">
        <v>108.5</v>
      </c>
      <c r="F259" s="957">
        <v>9.8948701528174254E-3</v>
      </c>
      <c r="G259" s="957">
        <v>1.5033471260387898E-2</v>
      </c>
      <c r="H259" s="957">
        <v>8.5065402820156955E-3</v>
      </c>
      <c r="I259" s="958">
        <v>108.6</v>
      </c>
      <c r="J259" s="958">
        <v>292.2</v>
      </c>
      <c r="K259" s="958">
        <v>108.5</v>
      </c>
      <c r="W259" s="960"/>
      <c r="X259" s="99"/>
    </row>
    <row r="260" spans="1:24">
      <c r="A260" s="954">
        <v>44012</v>
      </c>
      <c r="B260" s="955">
        <v>2021</v>
      </c>
      <c r="C260" s="956">
        <v>108.8</v>
      </c>
      <c r="D260" s="956">
        <v>292.7</v>
      </c>
      <c r="E260" s="956">
        <v>108.6</v>
      </c>
      <c r="F260" s="957">
        <v>9.8948701528174254E-3</v>
      </c>
      <c r="G260" s="957">
        <v>1.5033471260387898E-2</v>
      </c>
      <c r="H260" s="957">
        <v>8.5065402820156955E-3</v>
      </c>
      <c r="I260" s="958">
        <v>108.8</v>
      </c>
      <c r="J260" s="958">
        <v>292.7</v>
      </c>
      <c r="K260" s="958">
        <v>108.6</v>
      </c>
      <c r="W260" s="960"/>
      <c r="X260" s="99"/>
    </row>
    <row r="261" spans="1:24">
      <c r="A261" s="954">
        <v>44043</v>
      </c>
      <c r="B261" s="955">
        <v>2021</v>
      </c>
      <c r="C261" s="956">
        <v>109.2</v>
      </c>
      <c r="D261" s="956">
        <v>294.2</v>
      </c>
      <c r="E261" s="956">
        <v>109.1</v>
      </c>
      <c r="F261" s="957">
        <v>2.5183711707605694E-2</v>
      </c>
      <c r="G261" s="957">
        <v>4.0452569031158125E-2</v>
      </c>
      <c r="H261" s="957">
        <v>2.5882219500718229E-2</v>
      </c>
      <c r="I261" s="958">
        <v>109.2</v>
      </c>
      <c r="J261" s="958">
        <v>294.2</v>
      </c>
      <c r="K261" s="958">
        <v>109.1</v>
      </c>
      <c r="W261" s="960"/>
      <c r="X261" s="99"/>
    </row>
    <row r="262" spans="1:24">
      <c r="A262" s="954">
        <v>44074</v>
      </c>
      <c r="B262" s="955">
        <v>2021</v>
      </c>
      <c r="C262" s="956">
        <v>108.8</v>
      </c>
      <c r="D262" s="956">
        <v>293.3</v>
      </c>
      <c r="E262" s="956">
        <v>108.6</v>
      </c>
      <c r="F262" s="957">
        <v>2.5183711707605694E-2</v>
      </c>
      <c r="G262" s="957">
        <v>4.0452569031158125E-2</v>
      </c>
      <c r="H262" s="957">
        <v>2.5882219500718229E-2</v>
      </c>
      <c r="I262" s="958">
        <v>108.8</v>
      </c>
      <c r="J262" s="958">
        <v>293.3</v>
      </c>
      <c r="K262" s="958">
        <v>108.6</v>
      </c>
      <c r="W262" s="960"/>
      <c r="X262" s="99"/>
    </row>
    <row r="263" spans="1:24">
      <c r="A263" s="954">
        <v>44104</v>
      </c>
      <c r="B263" s="955">
        <v>2021</v>
      </c>
      <c r="C263" s="956">
        <v>109.2</v>
      </c>
      <c r="D263" s="956">
        <v>294.3</v>
      </c>
      <c r="E263" s="956">
        <v>109.1</v>
      </c>
      <c r="F263" s="957">
        <v>2.5183711707605694E-2</v>
      </c>
      <c r="G263" s="957">
        <v>4.0452569031158125E-2</v>
      </c>
      <c r="H263" s="957">
        <v>2.5882219500718229E-2</v>
      </c>
      <c r="I263" s="958">
        <v>109.2</v>
      </c>
      <c r="J263" s="958">
        <v>294.3</v>
      </c>
      <c r="K263" s="958">
        <v>109.1</v>
      </c>
      <c r="W263" s="960"/>
      <c r="X263" s="99"/>
    </row>
    <row r="264" spans="1:24">
      <c r="A264" s="954">
        <v>44135</v>
      </c>
      <c r="B264" s="955">
        <v>2021</v>
      </c>
      <c r="C264" s="956">
        <v>109.2</v>
      </c>
      <c r="D264" s="956">
        <v>294.3</v>
      </c>
      <c r="E264" s="956">
        <v>109.1</v>
      </c>
      <c r="F264" s="957">
        <v>2.5183711707605694E-2</v>
      </c>
      <c r="G264" s="957">
        <v>4.0452569031158125E-2</v>
      </c>
      <c r="H264" s="957">
        <v>2.5882219500718229E-2</v>
      </c>
      <c r="I264" s="958">
        <v>109.2</v>
      </c>
      <c r="J264" s="958">
        <v>294.3</v>
      </c>
      <c r="K264" s="958">
        <v>109.1</v>
      </c>
      <c r="W264" s="960"/>
      <c r="X264" s="99"/>
    </row>
    <row r="265" spans="1:24">
      <c r="A265" s="954">
        <v>44165</v>
      </c>
      <c r="B265" s="955">
        <v>2021</v>
      </c>
      <c r="C265" s="956">
        <v>109.1</v>
      </c>
      <c r="D265" s="956">
        <v>293.5</v>
      </c>
      <c r="E265" s="956">
        <v>108.9</v>
      </c>
      <c r="F265" s="957">
        <v>2.5183711707605694E-2</v>
      </c>
      <c r="G265" s="957">
        <v>4.0452569031158125E-2</v>
      </c>
      <c r="H265" s="957">
        <v>2.5882219500718229E-2</v>
      </c>
      <c r="I265" s="958">
        <v>109.1</v>
      </c>
      <c r="J265" s="958">
        <v>293.5</v>
      </c>
      <c r="K265" s="958">
        <v>108.9</v>
      </c>
      <c r="W265" s="960"/>
      <c r="X265" s="961"/>
    </row>
    <row r="266" spans="1:24">
      <c r="A266" s="954">
        <v>44196</v>
      </c>
      <c r="B266" s="955">
        <v>2021</v>
      </c>
      <c r="C266" s="956">
        <v>109.4</v>
      </c>
      <c r="D266" s="956">
        <v>295.39999999999998</v>
      </c>
      <c r="E266" s="956">
        <v>109.2</v>
      </c>
      <c r="F266" s="957">
        <v>2.5183711707605694E-2</v>
      </c>
      <c r="G266" s="957">
        <v>4.0452569031158125E-2</v>
      </c>
      <c r="H266" s="957">
        <v>2.5882219500718229E-2</v>
      </c>
      <c r="I266" s="958">
        <v>109.4</v>
      </c>
      <c r="J266" s="958">
        <v>295.39999999999998</v>
      </c>
      <c r="K266" s="958">
        <v>109.2</v>
      </c>
      <c r="W266" s="960"/>
      <c r="X266" s="99"/>
    </row>
    <row r="267" spans="1:24">
      <c r="A267" s="954">
        <v>44227</v>
      </c>
      <c r="B267" s="955">
        <v>2021</v>
      </c>
      <c r="C267" s="956">
        <v>109.3</v>
      </c>
      <c r="D267" s="956">
        <v>294.60000000000002</v>
      </c>
      <c r="E267" s="956">
        <v>109</v>
      </c>
      <c r="F267" s="957">
        <v>2.5183711707605694E-2</v>
      </c>
      <c r="G267" s="957">
        <v>4.0452569031158125E-2</v>
      </c>
      <c r="H267" s="957">
        <v>2.5882219500718229E-2</v>
      </c>
      <c r="I267" s="958">
        <v>109.3</v>
      </c>
      <c r="J267" s="958">
        <v>294.60000000000002</v>
      </c>
      <c r="K267" s="958">
        <v>109</v>
      </c>
      <c r="W267" s="960"/>
      <c r="X267" s="99"/>
    </row>
    <row r="268" spans="1:24">
      <c r="A268" s="954">
        <v>44255</v>
      </c>
      <c r="B268" s="955">
        <v>2021</v>
      </c>
      <c r="C268" s="956">
        <v>109.4</v>
      </c>
      <c r="D268" s="956">
        <v>296</v>
      </c>
      <c r="E268" s="956">
        <v>109.1</v>
      </c>
      <c r="F268" s="957">
        <v>2.5183711707605694E-2</v>
      </c>
      <c r="G268" s="957">
        <v>4.0452569031158125E-2</v>
      </c>
      <c r="H268" s="957">
        <v>2.5882219500718229E-2</v>
      </c>
      <c r="I268" s="958">
        <v>109.4</v>
      </c>
      <c r="J268" s="958">
        <v>296</v>
      </c>
      <c r="K268" s="958">
        <v>109.1</v>
      </c>
      <c r="L268" s="962"/>
      <c r="W268" s="960"/>
      <c r="X268" s="99"/>
    </row>
    <row r="269" spans="1:24">
      <c r="A269" s="954">
        <v>44286</v>
      </c>
      <c r="B269" s="955">
        <v>2021</v>
      </c>
      <c r="C269" s="956">
        <v>109.7</v>
      </c>
      <c r="D269" s="956">
        <v>296.89999999999998</v>
      </c>
      <c r="E269" s="956">
        <v>109.4</v>
      </c>
      <c r="F269" s="957">
        <v>2.5183711707605694E-2</v>
      </c>
      <c r="G269" s="957">
        <v>4.0452569031158125E-2</v>
      </c>
      <c r="H269" s="957">
        <v>2.5882219500718229E-2</v>
      </c>
      <c r="I269" s="958">
        <v>109.7</v>
      </c>
      <c r="J269" s="958">
        <v>296.89999999999998</v>
      </c>
      <c r="K269" s="958">
        <v>109.4</v>
      </c>
      <c r="L269" s="962"/>
      <c r="W269" s="960"/>
      <c r="X269" s="99"/>
    </row>
    <row r="270" spans="1:24">
      <c r="A270" s="954">
        <v>44316</v>
      </c>
      <c r="B270" s="955">
        <v>2022</v>
      </c>
      <c r="C270" s="956">
        <v>110.4</v>
      </c>
      <c r="D270" s="956">
        <v>301.10000000000002</v>
      </c>
      <c r="E270" s="956">
        <v>110.1</v>
      </c>
      <c r="F270" s="957">
        <v>2.5183711707605694E-2</v>
      </c>
      <c r="G270" s="957">
        <v>4.0452569031158125E-2</v>
      </c>
      <c r="H270" s="957">
        <v>2.5882219500718229E-2</v>
      </c>
      <c r="I270" s="958">
        <v>110.4</v>
      </c>
      <c r="J270" s="958">
        <v>301.10000000000002</v>
      </c>
      <c r="K270" s="958">
        <v>110.1</v>
      </c>
      <c r="L270" s="962"/>
      <c r="W270" s="960"/>
      <c r="X270" s="961"/>
    </row>
    <row r="271" spans="1:24">
      <c r="A271" s="954">
        <v>44347</v>
      </c>
      <c r="B271" s="955">
        <v>2022</v>
      </c>
      <c r="C271" s="956">
        <v>111</v>
      </c>
      <c r="D271" s="956">
        <v>301.89999999999998</v>
      </c>
      <c r="E271" s="956">
        <v>110.8</v>
      </c>
      <c r="F271" s="957">
        <v>2.5183711707605694E-2</v>
      </c>
      <c r="G271" s="957">
        <v>4.0452569031158125E-2</v>
      </c>
      <c r="H271" s="957">
        <v>2.5882219500718229E-2</v>
      </c>
      <c r="I271" s="958">
        <v>111</v>
      </c>
      <c r="J271" s="958">
        <v>301.89999999999998</v>
      </c>
      <c r="K271" s="958">
        <v>110.8</v>
      </c>
      <c r="L271" s="962"/>
      <c r="W271" s="960"/>
      <c r="X271" s="961"/>
    </row>
    <row r="272" spans="1:24">
      <c r="A272" s="954">
        <v>44377</v>
      </c>
      <c r="B272" s="955">
        <v>2022</v>
      </c>
      <c r="C272" s="956">
        <v>111.4</v>
      </c>
      <c r="D272" s="956">
        <v>304</v>
      </c>
      <c r="E272" s="956">
        <v>111.3</v>
      </c>
      <c r="F272" s="957">
        <v>2.5183711707605694E-2</v>
      </c>
      <c r="G272" s="957">
        <v>4.0452569031158125E-2</v>
      </c>
      <c r="H272" s="957">
        <v>2.5882219500718229E-2</v>
      </c>
      <c r="I272" s="958">
        <v>111.4</v>
      </c>
      <c r="J272" s="958">
        <v>304</v>
      </c>
      <c r="K272" s="958">
        <v>111.3</v>
      </c>
      <c r="L272" s="962"/>
      <c r="X272" s="961"/>
    </row>
    <row r="273" spans="1:24">
      <c r="A273" s="954">
        <v>44408</v>
      </c>
      <c r="B273" s="955">
        <v>2022</v>
      </c>
      <c r="C273" s="956">
        <v>111.4</v>
      </c>
      <c r="D273" s="956">
        <v>305.5</v>
      </c>
      <c r="E273" s="956">
        <v>111.3</v>
      </c>
      <c r="F273" s="957">
        <v>7.9220486703172499E-2</v>
      </c>
      <c r="G273" s="957">
        <v>0.11584699426229506</v>
      </c>
      <c r="H273" s="957">
        <v>9.0667455547039033E-2</v>
      </c>
      <c r="I273" s="958">
        <v>111.4</v>
      </c>
      <c r="J273" s="958">
        <v>305.5</v>
      </c>
      <c r="K273" s="958">
        <v>111.3</v>
      </c>
      <c r="L273" s="962"/>
      <c r="X273" s="961"/>
    </row>
    <row r="274" spans="1:24">
      <c r="A274" s="954">
        <v>44439</v>
      </c>
      <c r="B274" s="955">
        <v>2022</v>
      </c>
      <c r="C274" s="956">
        <v>112.1</v>
      </c>
      <c r="D274" s="956">
        <v>307.39999999999998</v>
      </c>
      <c r="E274" s="956">
        <v>112.1</v>
      </c>
      <c r="F274" s="957">
        <v>7.9220486703172499E-2</v>
      </c>
      <c r="G274" s="957">
        <v>0.11584699426229506</v>
      </c>
      <c r="H274" s="957">
        <v>9.0667455547039033E-2</v>
      </c>
      <c r="I274" s="958">
        <v>112.1</v>
      </c>
      <c r="J274" s="958">
        <v>307.39999999999998</v>
      </c>
      <c r="K274" s="958">
        <v>112.1</v>
      </c>
      <c r="L274" s="962"/>
      <c r="X274" s="961"/>
    </row>
    <row r="275" spans="1:24">
      <c r="A275" s="954">
        <v>44469</v>
      </c>
      <c r="B275" s="955">
        <v>2022</v>
      </c>
      <c r="C275" s="956">
        <v>112.4</v>
      </c>
      <c r="D275" s="956">
        <v>308.60000000000002</v>
      </c>
      <c r="E275" s="956">
        <v>112.4</v>
      </c>
      <c r="F275" s="957">
        <v>7.9220486703172499E-2</v>
      </c>
      <c r="G275" s="957">
        <v>0.11584699426229506</v>
      </c>
      <c r="H275" s="957">
        <v>9.0667455547039033E-2</v>
      </c>
      <c r="I275" s="958">
        <v>112.4</v>
      </c>
      <c r="J275" s="958">
        <v>308.60000000000002</v>
      </c>
      <c r="K275" s="958">
        <v>112.4</v>
      </c>
      <c r="L275" s="962"/>
      <c r="X275" s="961"/>
    </row>
    <row r="276" spans="1:24">
      <c r="A276" s="954">
        <v>44500</v>
      </c>
      <c r="B276" s="955">
        <v>2022</v>
      </c>
      <c r="C276" s="956">
        <v>113.4</v>
      </c>
      <c r="D276" s="956">
        <v>312</v>
      </c>
      <c r="E276" s="956">
        <v>113.6</v>
      </c>
      <c r="F276" s="957">
        <v>7.9220486703172499E-2</v>
      </c>
      <c r="G276" s="957">
        <v>0.11584699426229506</v>
      </c>
      <c r="H276" s="957">
        <v>9.0667455547039033E-2</v>
      </c>
      <c r="I276" s="958">
        <v>113.4</v>
      </c>
      <c r="J276" s="958">
        <v>312</v>
      </c>
      <c r="K276" s="958">
        <v>113.6</v>
      </c>
      <c r="L276" s="962"/>
      <c r="X276" s="961"/>
    </row>
    <row r="277" spans="1:24">
      <c r="A277" s="954">
        <v>44530</v>
      </c>
      <c r="B277" s="955">
        <v>2022</v>
      </c>
      <c r="C277" s="956">
        <v>114.1</v>
      </c>
      <c r="D277" s="956">
        <v>314.3</v>
      </c>
      <c r="E277" s="956">
        <v>114.5</v>
      </c>
      <c r="F277" s="957">
        <v>7.9220486703172499E-2</v>
      </c>
      <c r="G277" s="957">
        <v>0.11584699426229506</v>
      </c>
      <c r="H277" s="957">
        <v>9.0667455547039033E-2</v>
      </c>
      <c r="I277" s="958">
        <v>114.1</v>
      </c>
      <c r="J277" s="958">
        <v>314.3</v>
      </c>
      <c r="K277" s="958">
        <v>114.5</v>
      </c>
      <c r="L277" s="962"/>
      <c r="X277" s="961"/>
    </row>
    <row r="278" spans="1:24">
      <c r="A278" s="954">
        <v>44561</v>
      </c>
      <c r="B278" s="955">
        <v>2022</v>
      </c>
      <c r="C278" s="956">
        <v>114.7</v>
      </c>
      <c r="D278" s="956">
        <v>317.7</v>
      </c>
      <c r="E278" s="956">
        <v>115.1</v>
      </c>
      <c r="F278" s="957">
        <v>7.9220486703172499E-2</v>
      </c>
      <c r="G278" s="957">
        <v>0.11584699426229506</v>
      </c>
      <c r="H278" s="957">
        <v>9.0667455547039033E-2</v>
      </c>
      <c r="I278" s="958">
        <v>114.7</v>
      </c>
      <c r="J278" s="958">
        <v>317.7</v>
      </c>
      <c r="K278" s="958">
        <v>115.1</v>
      </c>
      <c r="L278" s="962"/>
      <c r="X278" s="961"/>
    </row>
    <row r="279" spans="1:24">
      <c r="A279" s="954">
        <v>44592</v>
      </c>
      <c r="B279" s="955">
        <v>2022</v>
      </c>
      <c r="C279" s="956">
        <v>114.6</v>
      </c>
      <c r="D279" s="956">
        <v>317.7</v>
      </c>
      <c r="E279" s="956">
        <v>114.9</v>
      </c>
      <c r="F279" s="957">
        <v>7.9220486703172499E-2</v>
      </c>
      <c r="G279" s="957">
        <v>0.11584699426229506</v>
      </c>
      <c r="H279" s="957">
        <v>9.0667455547039033E-2</v>
      </c>
      <c r="I279" s="958">
        <v>114.6</v>
      </c>
      <c r="J279" s="958">
        <v>317.7</v>
      </c>
      <c r="K279" s="958">
        <v>114.9</v>
      </c>
      <c r="L279" s="962"/>
      <c r="X279" s="961"/>
    </row>
    <row r="280" spans="1:24">
      <c r="A280" s="954">
        <v>44620</v>
      </c>
      <c r="B280" s="955">
        <v>2022</v>
      </c>
      <c r="C280" s="956">
        <v>115.4</v>
      </c>
      <c r="D280" s="956">
        <v>320.2</v>
      </c>
      <c r="E280" s="956">
        <v>115.8</v>
      </c>
      <c r="F280" s="957">
        <v>7.9220486703172499E-2</v>
      </c>
      <c r="G280" s="957">
        <v>0.11584699426229506</v>
      </c>
      <c r="H280" s="957">
        <v>9.0667455547039033E-2</v>
      </c>
      <c r="I280" s="958">
        <v>115.4</v>
      </c>
      <c r="J280" s="958">
        <v>320.2</v>
      </c>
      <c r="K280" s="958">
        <v>115.8</v>
      </c>
      <c r="X280" s="961"/>
    </row>
    <row r="281" spans="1:24">
      <c r="A281" s="954">
        <v>44651</v>
      </c>
      <c r="B281" s="955">
        <v>2022</v>
      </c>
      <c r="C281" s="956">
        <v>116.5</v>
      </c>
      <c r="D281" s="956">
        <v>323.5</v>
      </c>
      <c r="E281" s="956">
        <v>117.1</v>
      </c>
      <c r="F281" s="957">
        <v>7.9220486703172499E-2</v>
      </c>
      <c r="G281" s="957">
        <v>0.11584699426229506</v>
      </c>
      <c r="H281" s="957">
        <v>9.0667455547039033E-2</v>
      </c>
      <c r="I281" s="958">
        <v>116.5</v>
      </c>
      <c r="J281" s="958">
        <v>323.5</v>
      </c>
      <c r="K281" s="958">
        <v>117.1</v>
      </c>
      <c r="X281" s="961"/>
    </row>
    <row r="282" spans="1:24">
      <c r="A282" s="954">
        <v>44681</v>
      </c>
      <c r="B282" s="955">
        <v>2023</v>
      </c>
      <c r="C282" s="956">
        <v>119</v>
      </c>
      <c r="D282" s="956">
        <v>334.6</v>
      </c>
      <c r="E282" s="956">
        <v>120</v>
      </c>
      <c r="F282" s="957">
        <v>7.9220486703172499E-2</v>
      </c>
      <c r="G282" s="957">
        <v>0.11584699426229506</v>
      </c>
      <c r="H282" s="957">
        <v>9.0667455547039033E-2</v>
      </c>
      <c r="I282" s="958">
        <v>119</v>
      </c>
      <c r="J282" s="958">
        <v>334.6</v>
      </c>
      <c r="K282" s="958">
        <v>120</v>
      </c>
      <c r="X282" s="99"/>
    </row>
    <row r="283" spans="1:24">
      <c r="A283" s="954">
        <v>44712</v>
      </c>
      <c r="B283" s="955">
        <v>2023</v>
      </c>
      <c r="C283" s="956">
        <v>119.7</v>
      </c>
      <c r="D283" s="956">
        <v>337.1</v>
      </c>
      <c r="E283" s="956">
        <v>120.8</v>
      </c>
      <c r="F283" s="957">
        <v>7.9220486703172499E-2</v>
      </c>
      <c r="G283" s="957">
        <v>0.11584699426229506</v>
      </c>
      <c r="H283" s="957">
        <v>9.0667455547039033E-2</v>
      </c>
      <c r="I283" s="958">
        <v>119.7</v>
      </c>
      <c r="J283" s="958">
        <v>337.1</v>
      </c>
      <c r="K283" s="958">
        <v>120.8</v>
      </c>
      <c r="X283" s="99"/>
    </row>
    <row r="284" spans="1:24">
      <c r="A284" s="954">
        <v>44742</v>
      </c>
      <c r="B284" s="955">
        <v>2023</v>
      </c>
      <c r="C284" s="956">
        <v>120.5</v>
      </c>
      <c r="D284" s="956">
        <v>340</v>
      </c>
      <c r="E284" s="956">
        <v>121.8</v>
      </c>
      <c r="F284" s="957">
        <v>7.9220486703172499E-2</v>
      </c>
      <c r="G284" s="957">
        <v>0.11584699426229506</v>
      </c>
      <c r="H284" s="957">
        <v>9.0667455547039033E-2</v>
      </c>
      <c r="I284" s="958">
        <v>120.5</v>
      </c>
      <c r="J284" s="958">
        <v>340</v>
      </c>
      <c r="K284" s="958">
        <v>121.8</v>
      </c>
      <c r="X284" s="99"/>
    </row>
    <row r="285" spans="1:24">
      <c r="A285" s="954">
        <v>44773</v>
      </c>
      <c r="B285" s="955">
        <v>2023</v>
      </c>
      <c r="C285" s="956">
        <v>121.2</v>
      </c>
      <c r="D285" s="956">
        <v>343.2</v>
      </c>
      <c r="E285" s="956">
        <v>122.5</v>
      </c>
      <c r="F285" s="957">
        <v>6.7939669987546525E-2</v>
      </c>
      <c r="G285" s="957">
        <v>9.6914789201007601E-2</v>
      </c>
      <c r="H285" s="957">
        <v>7.3032807433557112E-2</v>
      </c>
      <c r="I285" s="958">
        <v>121.2</v>
      </c>
      <c r="J285" s="958">
        <v>343.2</v>
      </c>
      <c r="K285" s="958">
        <v>122.5</v>
      </c>
      <c r="X285" s="99"/>
    </row>
    <row r="286" spans="1:24">
      <c r="A286" s="954">
        <v>44804</v>
      </c>
      <c r="B286" s="955">
        <v>2023</v>
      </c>
      <c r="C286" s="956">
        <v>121.8</v>
      </c>
      <c r="D286" s="956">
        <v>345.2</v>
      </c>
      <c r="E286" s="956">
        <v>123.1</v>
      </c>
      <c r="F286" s="957">
        <v>6.7939669987546525E-2</v>
      </c>
      <c r="G286" s="957">
        <v>9.6914789201007601E-2</v>
      </c>
      <c r="H286" s="957">
        <v>7.3032807433557112E-2</v>
      </c>
      <c r="I286" s="958">
        <v>121.8</v>
      </c>
      <c r="J286" s="958">
        <v>345.2</v>
      </c>
      <c r="K286" s="958">
        <v>123.1</v>
      </c>
      <c r="X286" s="99"/>
    </row>
    <row r="287" spans="1:24">
      <c r="A287" s="954">
        <v>44834</v>
      </c>
      <c r="B287" s="955">
        <v>2023</v>
      </c>
      <c r="C287" s="956">
        <v>122.3</v>
      </c>
      <c r="D287" s="956">
        <v>347.6</v>
      </c>
      <c r="E287" s="956">
        <v>123.8</v>
      </c>
      <c r="F287" s="957">
        <v>6.7939669987546525E-2</v>
      </c>
      <c r="G287" s="957">
        <v>9.6914789201007601E-2</v>
      </c>
      <c r="H287" s="957">
        <v>7.3032807433557112E-2</v>
      </c>
      <c r="I287" s="958">
        <v>122.3</v>
      </c>
      <c r="J287" s="958">
        <v>347.6</v>
      </c>
      <c r="K287" s="958">
        <v>123.8</v>
      </c>
      <c r="X287" s="99"/>
    </row>
    <row r="288" spans="1:24">
      <c r="A288" s="954">
        <v>44865</v>
      </c>
      <c r="B288" s="955">
        <v>2023</v>
      </c>
      <c r="C288" s="956">
        <v>124.3</v>
      </c>
      <c r="D288" s="956">
        <v>356.2</v>
      </c>
      <c r="E288" s="956">
        <v>126.2</v>
      </c>
      <c r="F288" s="957">
        <v>6.7939669987546525E-2</v>
      </c>
      <c r="G288" s="957">
        <v>9.6914789201007601E-2</v>
      </c>
      <c r="H288" s="957">
        <v>7.3032807433557112E-2</v>
      </c>
      <c r="I288" s="958">
        <v>124.3</v>
      </c>
      <c r="J288" s="958">
        <v>356.2</v>
      </c>
      <c r="K288" s="958">
        <v>126.2</v>
      </c>
      <c r="X288" s="99"/>
    </row>
    <row r="289" spans="1:24">
      <c r="A289" s="954">
        <v>44895</v>
      </c>
      <c r="B289" s="955">
        <v>2023</v>
      </c>
      <c r="C289" s="956">
        <v>124.8</v>
      </c>
      <c r="D289" s="956">
        <v>358.3</v>
      </c>
      <c r="E289" s="956">
        <v>126.7</v>
      </c>
      <c r="F289" s="957">
        <v>6.7939669987546525E-2</v>
      </c>
      <c r="G289" s="957">
        <v>9.6914789201007601E-2</v>
      </c>
      <c r="H289" s="957">
        <v>7.3032807433557112E-2</v>
      </c>
      <c r="I289" s="958">
        <v>124.8</v>
      </c>
      <c r="J289" s="958">
        <v>358.3</v>
      </c>
      <c r="K289" s="958">
        <v>126.7</v>
      </c>
      <c r="X289" s="99"/>
    </row>
    <row r="290" spans="1:24">
      <c r="A290" s="954">
        <v>44926</v>
      </c>
      <c r="B290" s="955">
        <v>2023</v>
      </c>
      <c r="C290" s="956">
        <v>125.3</v>
      </c>
      <c r="D290" s="956">
        <v>360.4</v>
      </c>
      <c r="E290" s="956">
        <v>127.2</v>
      </c>
      <c r="F290" s="957">
        <v>6.7939669987546525E-2</v>
      </c>
      <c r="G290" s="957">
        <v>9.6914789201007601E-2</v>
      </c>
      <c r="H290" s="957">
        <v>7.3032807433557112E-2</v>
      </c>
      <c r="I290" s="958">
        <v>125.3</v>
      </c>
      <c r="J290" s="958">
        <v>360.4</v>
      </c>
      <c r="K290" s="958">
        <v>127.2</v>
      </c>
      <c r="X290" s="99"/>
    </row>
    <row r="291" spans="1:24">
      <c r="A291" s="954">
        <v>44957</v>
      </c>
      <c r="B291" s="955">
        <v>2023</v>
      </c>
      <c r="C291" s="956">
        <v>124.8</v>
      </c>
      <c r="D291" s="956">
        <v>360.3</v>
      </c>
      <c r="E291" s="956">
        <v>126.4</v>
      </c>
      <c r="F291" s="957">
        <v>6.7939669987546525E-2</v>
      </c>
      <c r="G291" s="957">
        <v>9.6914789201007601E-2</v>
      </c>
      <c r="H291" s="957">
        <v>7.3032807433557112E-2</v>
      </c>
      <c r="I291" s="958">
        <v>124.8</v>
      </c>
      <c r="J291" s="958">
        <v>360.3</v>
      </c>
      <c r="K291" s="958">
        <v>126.4</v>
      </c>
      <c r="X291" s="99"/>
    </row>
    <row r="292" spans="1:24">
      <c r="A292" s="954">
        <v>44985</v>
      </c>
      <c r="B292" s="955">
        <v>2023</v>
      </c>
      <c r="C292" s="956">
        <v>126</v>
      </c>
      <c r="D292" s="956">
        <v>364.5</v>
      </c>
      <c r="E292" s="956">
        <v>127.9</v>
      </c>
      <c r="F292" s="957">
        <v>6.7939669987546525E-2</v>
      </c>
      <c r="G292" s="957">
        <v>9.6914789201007601E-2</v>
      </c>
      <c r="H292" s="957">
        <v>7.3032807433557112E-2</v>
      </c>
      <c r="I292" s="958">
        <v>126</v>
      </c>
      <c r="J292" s="958">
        <v>364.5</v>
      </c>
      <c r="K292" s="958">
        <v>127.9</v>
      </c>
      <c r="X292" s="99"/>
    </row>
    <row r="293" spans="1:24">
      <c r="A293" s="954">
        <v>45016</v>
      </c>
      <c r="B293" s="955">
        <v>2023</v>
      </c>
      <c r="C293" s="956">
        <v>126.8</v>
      </c>
      <c r="D293" s="956">
        <v>367.2</v>
      </c>
      <c r="E293" s="956">
        <v>128.9</v>
      </c>
      <c r="F293" s="957">
        <v>6.7939669987546525E-2</v>
      </c>
      <c r="G293" s="957">
        <v>9.6914789201007601E-2</v>
      </c>
      <c r="H293" s="957">
        <v>7.3032807433557112E-2</v>
      </c>
      <c r="I293" s="958">
        <v>126.8</v>
      </c>
      <c r="J293" s="958">
        <v>367.2</v>
      </c>
      <c r="K293" s="958">
        <v>128.9</v>
      </c>
      <c r="X293" s="99"/>
    </row>
    <row r="294" spans="1:24">
      <c r="A294" s="954">
        <v>45046</v>
      </c>
      <c r="B294" s="955">
        <v>2024</v>
      </c>
      <c r="C294" s="956">
        <v>128.30000000000001</v>
      </c>
      <c r="D294" s="956">
        <v>372.8</v>
      </c>
      <c r="E294" s="956">
        <v>130.4</v>
      </c>
      <c r="F294" s="957">
        <v>6.7939669987546525E-2</v>
      </c>
      <c r="G294" s="957">
        <v>9.6914789201007601E-2</v>
      </c>
      <c r="H294" s="957">
        <v>7.3032807433557112E-2</v>
      </c>
      <c r="I294" s="958">
        <v>128.30000000000001</v>
      </c>
      <c r="J294" s="958">
        <v>372.8</v>
      </c>
      <c r="K294" s="958">
        <v>130.4</v>
      </c>
      <c r="X294" s="959"/>
    </row>
    <row r="295" spans="1:24">
      <c r="A295" s="954">
        <v>45077</v>
      </c>
      <c r="B295" s="955">
        <v>2024</v>
      </c>
      <c r="C295" s="956">
        <v>129.1</v>
      </c>
      <c r="D295" s="956">
        <v>375.3</v>
      </c>
      <c r="E295" s="956">
        <v>131.30000000000001</v>
      </c>
      <c r="F295" s="957">
        <v>6.7939669987546525E-2</v>
      </c>
      <c r="G295" s="957">
        <v>9.6914789201007601E-2</v>
      </c>
      <c r="H295" s="957">
        <v>7.3032807433557112E-2</v>
      </c>
      <c r="I295" s="958">
        <v>129.1</v>
      </c>
      <c r="J295" s="958">
        <v>375.3</v>
      </c>
      <c r="K295" s="958">
        <v>131.30000000000001</v>
      </c>
      <c r="X295" s="959"/>
    </row>
    <row r="296" spans="1:24">
      <c r="A296" s="954">
        <v>45107</v>
      </c>
      <c r="B296" s="955">
        <v>2024</v>
      </c>
      <c r="C296" s="956">
        <v>129.4</v>
      </c>
      <c r="D296" s="956">
        <v>376.4</v>
      </c>
      <c r="E296" s="956">
        <v>131.5</v>
      </c>
      <c r="F296" s="957">
        <v>6.7939669987546525E-2</v>
      </c>
      <c r="G296" s="957">
        <v>9.6914789201007601E-2</v>
      </c>
      <c r="H296" s="957">
        <v>7.3032807433557112E-2</v>
      </c>
      <c r="I296" s="958">
        <v>129.4</v>
      </c>
      <c r="J296" s="958">
        <v>376.4</v>
      </c>
      <c r="K296" s="958">
        <v>131.5</v>
      </c>
      <c r="X296" s="959"/>
    </row>
    <row r="297" spans="1:24">
      <c r="A297" s="954">
        <v>45138</v>
      </c>
      <c r="B297" s="955">
        <v>2024</v>
      </c>
      <c r="C297" s="956">
        <v>129</v>
      </c>
      <c r="D297" s="956">
        <v>374.2</v>
      </c>
      <c r="E297" s="956">
        <v>130.9</v>
      </c>
      <c r="F297" s="957">
        <v>3.2715730780458641E-2</v>
      </c>
      <c r="G297" s="957">
        <v>3.5849815186325129E-2</v>
      </c>
      <c r="H297" s="957">
        <v>2.5301927741606001E-2</v>
      </c>
      <c r="I297" s="958">
        <v>129</v>
      </c>
      <c r="J297" s="958">
        <v>374.2</v>
      </c>
      <c r="K297" s="958">
        <v>130.9</v>
      </c>
      <c r="X297" s="959"/>
    </row>
    <row r="298" spans="1:24">
      <c r="A298" s="954">
        <v>45169</v>
      </c>
      <c r="B298" s="955">
        <v>2024</v>
      </c>
      <c r="C298" s="956">
        <v>129.4</v>
      </c>
      <c r="D298" s="956">
        <v>376.6</v>
      </c>
      <c r="E298" s="956">
        <v>131.30000000000001</v>
      </c>
      <c r="F298" s="957">
        <v>3.2715730780458641E-2</v>
      </c>
      <c r="G298" s="957">
        <v>3.5849815186325129E-2</v>
      </c>
      <c r="H298" s="957">
        <v>2.5301927741606001E-2</v>
      </c>
      <c r="I298" s="958">
        <v>129.4</v>
      </c>
      <c r="J298" s="958">
        <v>376.6</v>
      </c>
      <c r="K298" s="958">
        <v>131.30000000000001</v>
      </c>
      <c r="X298" s="959"/>
    </row>
    <row r="299" spans="1:24">
      <c r="A299" s="954">
        <v>45199</v>
      </c>
      <c r="B299" s="955">
        <v>2024</v>
      </c>
      <c r="C299" s="956">
        <v>130.1</v>
      </c>
      <c r="D299" s="956">
        <v>378.4</v>
      </c>
      <c r="E299" s="956">
        <v>132</v>
      </c>
      <c r="F299" s="957">
        <v>3.2715730780458641E-2</v>
      </c>
      <c r="G299" s="957">
        <v>3.5849815186325129E-2</v>
      </c>
      <c r="H299" s="957">
        <v>2.5301927741606001E-2</v>
      </c>
      <c r="I299" s="958">
        <v>130.1</v>
      </c>
      <c r="J299" s="958">
        <v>378.4</v>
      </c>
      <c r="K299" s="958">
        <v>132</v>
      </c>
      <c r="X299" s="959"/>
    </row>
    <row r="300" spans="1:24">
      <c r="A300" s="954">
        <v>45230</v>
      </c>
      <c r="B300" s="955">
        <v>2024</v>
      </c>
      <c r="C300" s="956">
        <v>130.19999999999999</v>
      </c>
      <c r="D300" s="956">
        <v>377.8</v>
      </c>
      <c r="E300" s="956">
        <v>132</v>
      </c>
      <c r="F300" s="957">
        <v>3.2715730780458641E-2</v>
      </c>
      <c r="G300" s="957">
        <v>3.5849815186325129E-2</v>
      </c>
      <c r="H300" s="957">
        <v>2.5301927741606001E-2</v>
      </c>
      <c r="I300" s="958">
        <v>130.19999999999999</v>
      </c>
      <c r="J300" s="958">
        <v>377.8</v>
      </c>
      <c r="K300" s="958">
        <v>132</v>
      </c>
      <c r="X300" s="959"/>
    </row>
    <row r="301" spans="1:24">
      <c r="A301" s="954">
        <v>45260</v>
      </c>
      <c r="B301" s="955">
        <v>2024</v>
      </c>
      <c r="C301" s="956">
        <v>130</v>
      </c>
      <c r="D301" s="956">
        <v>377.3</v>
      </c>
      <c r="E301" s="956">
        <v>131.69999999999999</v>
      </c>
      <c r="F301" s="957">
        <v>3.2715730780458641E-2</v>
      </c>
      <c r="G301" s="957">
        <v>3.5849815186325129E-2</v>
      </c>
      <c r="H301" s="957">
        <v>2.5301927741606001E-2</v>
      </c>
      <c r="I301" s="958">
        <v>130</v>
      </c>
      <c r="J301" s="958">
        <v>377.3</v>
      </c>
      <c r="K301" s="958">
        <v>131.69999999999999</v>
      </c>
      <c r="X301" s="959"/>
    </row>
    <row r="302" spans="1:24">
      <c r="A302" s="954">
        <v>45291</v>
      </c>
      <c r="B302" s="955">
        <v>2024</v>
      </c>
      <c r="C302" s="956">
        <v>130.5</v>
      </c>
      <c r="D302" s="956">
        <v>379</v>
      </c>
      <c r="E302" s="956">
        <v>132.19999999999999</v>
      </c>
      <c r="F302" s="957">
        <v>3.2715730780458641E-2</v>
      </c>
      <c r="G302" s="957">
        <v>3.5849815186325129E-2</v>
      </c>
      <c r="H302" s="957">
        <v>2.5301927741606001E-2</v>
      </c>
      <c r="I302" s="958">
        <v>130.5</v>
      </c>
      <c r="J302" s="958">
        <v>379</v>
      </c>
      <c r="K302" s="958">
        <v>132.19999999999999</v>
      </c>
      <c r="X302" s="959"/>
    </row>
    <row r="303" spans="1:24">
      <c r="A303" s="954">
        <v>45322</v>
      </c>
      <c r="B303" s="955">
        <v>2024</v>
      </c>
      <c r="C303" s="956">
        <v>130</v>
      </c>
      <c r="D303" s="956">
        <v>378</v>
      </c>
      <c r="E303" s="956">
        <v>131.5</v>
      </c>
      <c r="F303" s="957">
        <v>3.2715730780458641E-2</v>
      </c>
      <c r="G303" s="957">
        <v>3.5849815186325129E-2</v>
      </c>
      <c r="H303" s="957">
        <v>2.5301927741606001E-2</v>
      </c>
      <c r="I303" s="958">
        <v>130</v>
      </c>
      <c r="J303" s="958">
        <v>378</v>
      </c>
      <c r="K303" s="958">
        <v>131.5</v>
      </c>
      <c r="X303" s="959"/>
    </row>
    <row r="304" spans="1:24">
      <c r="A304" s="954">
        <v>45351</v>
      </c>
      <c r="B304" s="955">
        <v>2024</v>
      </c>
      <c r="C304" s="956">
        <v>130.80000000000001</v>
      </c>
      <c r="D304" s="956">
        <v>381</v>
      </c>
      <c r="E304" s="956">
        <v>132.30000000000001</v>
      </c>
      <c r="F304" s="957">
        <v>3.2715730780458641E-2</v>
      </c>
      <c r="G304" s="957">
        <v>3.5849815186325129E-2</v>
      </c>
      <c r="H304" s="957">
        <v>2.5301927741606001E-2</v>
      </c>
      <c r="I304" s="958">
        <v>130.80000000000001</v>
      </c>
      <c r="J304" s="958">
        <v>381</v>
      </c>
      <c r="K304" s="958">
        <v>132.30000000000001</v>
      </c>
      <c r="X304" s="959"/>
    </row>
    <row r="305" spans="1:24">
      <c r="A305" s="954">
        <v>45382</v>
      </c>
      <c r="B305" s="955">
        <v>2024</v>
      </c>
      <c r="C305" s="956">
        <v>131.6</v>
      </c>
      <c r="D305" s="956">
        <v>383</v>
      </c>
      <c r="E305" s="956">
        <v>133</v>
      </c>
      <c r="F305" s="957">
        <v>3.2715730780458641E-2</v>
      </c>
      <c r="G305" s="957">
        <v>3.5849815186325129E-2</v>
      </c>
      <c r="H305" s="957">
        <v>2.5301927741606001E-2</v>
      </c>
      <c r="I305" s="958">
        <v>131.6</v>
      </c>
      <c r="J305" s="958">
        <v>383</v>
      </c>
      <c r="K305" s="958">
        <v>133</v>
      </c>
      <c r="X305" s="959"/>
    </row>
    <row r="306" spans="1:24">
      <c r="A306" s="954">
        <v>45412</v>
      </c>
      <c r="B306" s="955">
        <v>2025</v>
      </c>
      <c r="C306" s="956">
        <v>132.19999999999999</v>
      </c>
      <c r="D306" s="956">
        <v>385</v>
      </c>
      <c r="E306" s="956">
        <v>133.5</v>
      </c>
      <c r="F306" s="957">
        <v>3.2715730780458641E-2</v>
      </c>
      <c r="G306" s="957">
        <v>3.5849815186325129E-2</v>
      </c>
      <c r="H306" s="957">
        <v>2.5301927741606001E-2</v>
      </c>
      <c r="I306" s="958">
        <v>132.19999999999999</v>
      </c>
      <c r="J306" s="958">
        <v>385</v>
      </c>
      <c r="K306" s="958">
        <v>133.5</v>
      </c>
      <c r="X306" s="959"/>
    </row>
    <row r="307" spans="1:24">
      <c r="A307" s="954">
        <v>45443</v>
      </c>
      <c r="B307" s="955">
        <v>2025</v>
      </c>
      <c r="C307" s="956">
        <v>132.69999999999999</v>
      </c>
      <c r="D307" s="956">
        <v>386.4</v>
      </c>
      <c r="E307" s="956">
        <v>133.9</v>
      </c>
      <c r="F307" s="957">
        <v>3.2715730780458641E-2</v>
      </c>
      <c r="G307" s="957">
        <v>3.5849815186325129E-2</v>
      </c>
      <c r="H307" s="957">
        <v>2.5301927741606001E-2</v>
      </c>
      <c r="I307" s="958">
        <v>132.69999999999999</v>
      </c>
      <c r="J307" s="958">
        <v>386.4</v>
      </c>
      <c r="K307" s="958">
        <v>133.9</v>
      </c>
      <c r="X307" s="959"/>
    </row>
    <row r="308" spans="1:24">
      <c r="A308" s="954">
        <v>45473</v>
      </c>
      <c r="B308" s="955">
        <v>2025</v>
      </c>
      <c r="C308" s="956">
        <v>133</v>
      </c>
      <c r="D308" s="956">
        <v>387.3</v>
      </c>
      <c r="E308" s="956">
        <v>134.1</v>
      </c>
      <c r="F308" s="957">
        <v>3.2715730780458641E-2</v>
      </c>
      <c r="G308" s="957">
        <v>3.5849815186325129E-2</v>
      </c>
      <c r="H308" s="957">
        <v>2.5301927741606001E-2</v>
      </c>
      <c r="I308" s="958">
        <v>133</v>
      </c>
      <c r="J308" s="958">
        <v>387.3</v>
      </c>
      <c r="K308" s="958">
        <v>134.1</v>
      </c>
      <c r="X308" s="959"/>
    </row>
    <row r="309" spans="1:24">
      <c r="A309" s="954">
        <v>45504</v>
      </c>
      <c r="B309" s="955">
        <v>2025</v>
      </c>
      <c r="C309" s="956">
        <v>132.9</v>
      </c>
      <c r="D309" s="956">
        <v>387.5</v>
      </c>
      <c r="E309" s="956">
        <v>133.80000000000001</v>
      </c>
      <c r="F309" s="957">
        <v>3.8830687510927442E-2</v>
      </c>
      <c r="G309" s="957">
        <v>4.1311094517713753E-2</v>
      </c>
      <c r="H309" s="957">
        <v>3.3730368724933735E-2</v>
      </c>
      <c r="I309" s="958">
        <v>132.9</v>
      </c>
      <c r="J309" s="958">
        <v>387.5</v>
      </c>
      <c r="K309" s="958">
        <v>133.80000000000001</v>
      </c>
      <c r="X309" s="959"/>
    </row>
    <row r="310" spans="1:24">
      <c r="A310" s="954">
        <v>45535</v>
      </c>
      <c r="B310" s="955">
        <v>2025</v>
      </c>
      <c r="C310" s="956">
        <v>133.4</v>
      </c>
      <c r="D310" s="956">
        <v>389.9</v>
      </c>
      <c r="E310" s="956">
        <v>134.30000000000001</v>
      </c>
      <c r="F310" s="957">
        <v>3.8830687510927442E-2</v>
      </c>
      <c r="G310" s="957">
        <v>4.1311094517713753E-2</v>
      </c>
      <c r="H310" s="957">
        <v>3.3730368724933735E-2</v>
      </c>
      <c r="I310" s="958">
        <v>133.4</v>
      </c>
      <c r="J310" s="958">
        <v>389.9</v>
      </c>
      <c r="K310" s="958">
        <v>134.30000000000001</v>
      </c>
      <c r="X310" s="959"/>
    </row>
    <row r="311" spans="1:24">
      <c r="A311" s="954">
        <v>45565</v>
      </c>
      <c r="B311" s="955">
        <v>2025</v>
      </c>
      <c r="C311" s="956">
        <v>133.5</v>
      </c>
      <c r="D311" s="956">
        <v>388.6</v>
      </c>
      <c r="E311" s="956">
        <v>134.19999999999999</v>
      </c>
      <c r="F311" s="957">
        <v>3.8830687510927442E-2</v>
      </c>
      <c r="G311" s="957">
        <v>4.1311094517713753E-2</v>
      </c>
      <c r="H311" s="957">
        <v>3.3730368724933735E-2</v>
      </c>
      <c r="I311" s="958">
        <v>133.5</v>
      </c>
      <c r="J311" s="958">
        <v>388.6</v>
      </c>
      <c r="K311" s="958">
        <v>134.19999999999999</v>
      </c>
      <c r="X311" s="959"/>
    </row>
    <row r="312" spans="1:24">
      <c r="A312" s="954">
        <v>45596</v>
      </c>
      <c r="B312" s="955">
        <v>2025</v>
      </c>
      <c r="C312" s="956">
        <v>134.30000000000001</v>
      </c>
      <c r="D312" s="956">
        <v>390.7</v>
      </c>
      <c r="E312" s="956">
        <v>135</v>
      </c>
      <c r="F312" s="957">
        <v>3.8830687510927442E-2</v>
      </c>
      <c r="G312" s="957">
        <v>4.1311094517713753E-2</v>
      </c>
      <c r="H312" s="957">
        <v>3.3730368724933735E-2</v>
      </c>
      <c r="I312" s="958">
        <v>134.30000000000001</v>
      </c>
      <c r="J312" s="958">
        <v>390.7</v>
      </c>
      <c r="K312" s="958">
        <v>135</v>
      </c>
      <c r="X312" s="959"/>
    </row>
    <row r="313" spans="1:24">
      <c r="A313" s="954">
        <v>45626</v>
      </c>
      <c r="B313" s="955">
        <v>2025</v>
      </c>
      <c r="C313" s="956">
        <v>134.6</v>
      </c>
      <c r="D313" s="956">
        <v>390.9</v>
      </c>
      <c r="E313" s="956">
        <v>135.1</v>
      </c>
      <c r="F313" s="957">
        <v>3.8830687510927442E-2</v>
      </c>
      <c r="G313" s="957">
        <v>4.1311094517713753E-2</v>
      </c>
      <c r="H313" s="957">
        <v>3.3730368724933735E-2</v>
      </c>
      <c r="I313" s="958">
        <v>134.6</v>
      </c>
      <c r="J313" s="958">
        <v>390.9</v>
      </c>
      <c r="K313" s="958">
        <v>135.1</v>
      </c>
      <c r="X313" s="959"/>
    </row>
    <row r="314" spans="1:24">
      <c r="A314" s="954">
        <v>45657</v>
      </c>
      <c r="B314" s="955">
        <v>2025</v>
      </c>
      <c r="C314" s="956">
        <v>135.1</v>
      </c>
      <c r="D314" s="956">
        <v>392.1</v>
      </c>
      <c r="E314" s="956">
        <v>135.6</v>
      </c>
      <c r="F314" s="957">
        <v>3.8830687510927442E-2</v>
      </c>
      <c r="G314" s="957">
        <v>4.1311094517713753E-2</v>
      </c>
      <c r="H314" s="957">
        <v>3.3730368724933735E-2</v>
      </c>
      <c r="I314" s="958">
        <v>135.1</v>
      </c>
      <c r="J314" s="958">
        <v>392.1</v>
      </c>
      <c r="K314" s="958">
        <v>135.6</v>
      </c>
      <c r="X314" s="959"/>
    </row>
    <row r="315" spans="1:24">
      <c r="A315" s="954">
        <v>45688</v>
      </c>
      <c r="B315" s="955">
        <v>2025</v>
      </c>
      <c r="C315" s="956">
        <v>135.1</v>
      </c>
      <c r="D315" s="956">
        <v>391.7</v>
      </c>
      <c r="E315" s="956">
        <v>135.4</v>
      </c>
      <c r="F315" s="957">
        <v>3.8830687510927442E-2</v>
      </c>
      <c r="G315" s="957">
        <v>4.1311094517713753E-2</v>
      </c>
      <c r="H315" s="957">
        <v>3.3730368724933735E-2</v>
      </c>
      <c r="I315" s="958">
        <v>135.1</v>
      </c>
      <c r="J315" s="958">
        <v>391.7</v>
      </c>
      <c r="K315" s="958">
        <v>135.4</v>
      </c>
      <c r="X315" s="959"/>
    </row>
    <row r="316" spans="1:24">
      <c r="A316" s="954">
        <v>45716</v>
      </c>
      <c r="B316" s="955">
        <v>2025</v>
      </c>
      <c r="C316" s="956">
        <v>135.6</v>
      </c>
      <c r="D316" s="956">
        <v>394</v>
      </c>
      <c r="E316" s="956">
        <v>136</v>
      </c>
      <c r="F316" s="957">
        <v>3.8830687510927442E-2</v>
      </c>
      <c r="G316" s="957">
        <v>4.1311094517713753E-2</v>
      </c>
      <c r="H316" s="957">
        <v>3.3730368724933735E-2</v>
      </c>
      <c r="I316" s="958">
        <v>135.6</v>
      </c>
      <c r="J316" s="958">
        <v>394</v>
      </c>
      <c r="K316" s="958">
        <v>136</v>
      </c>
      <c r="X316" s="959"/>
    </row>
    <row r="317" spans="1:24">
      <c r="A317" s="954">
        <v>45747</v>
      </c>
      <c r="B317" s="955">
        <v>2025</v>
      </c>
      <c r="C317" s="956">
        <v>136.1</v>
      </c>
      <c r="D317" s="956">
        <v>395.3</v>
      </c>
      <c r="E317" s="956">
        <v>136.5</v>
      </c>
      <c r="F317" s="957">
        <v>3.8830687510927442E-2</v>
      </c>
      <c r="G317" s="957">
        <v>4.1311094517713753E-2</v>
      </c>
      <c r="H317" s="957">
        <v>3.3730368724933735E-2</v>
      </c>
      <c r="I317" s="958">
        <v>136.1</v>
      </c>
      <c r="J317" s="958">
        <v>395.3</v>
      </c>
      <c r="K317" s="958">
        <v>136.5</v>
      </c>
      <c r="X317" s="959"/>
    </row>
    <row r="318" spans="1:24">
      <c r="A318" s="954">
        <v>45777</v>
      </c>
      <c r="B318" s="955">
        <v>2026</v>
      </c>
      <c r="C318" s="956">
        <v>137.69999999999999</v>
      </c>
      <c r="D318" s="956">
        <v>402.2</v>
      </c>
      <c r="E318" s="956">
        <v>138.19999999999999</v>
      </c>
      <c r="F318" s="957">
        <v>3.8830687510927442E-2</v>
      </c>
      <c r="G318" s="957">
        <v>4.1311094517713753E-2</v>
      </c>
      <c r="H318" s="957">
        <v>3.3730368724933735E-2</v>
      </c>
      <c r="I318" s="958">
        <v>137.69999999999999</v>
      </c>
      <c r="J318" s="958">
        <v>402.2</v>
      </c>
      <c r="K318" s="958">
        <v>138.19999999999999</v>
      </c>
      <c r="X318" s="959"/>
    </row>
    <row r="319" spans="1:24">
      <c r="A319" s="954">
        <v>45808</v>
      </c>
      <c r="B319" s="955">
        <v>2026</v>
      </c>
      <c r="C319" s="956">
        <v>138</v>
      </c>
      <c r="D319" s="956">
        <v>402.9</v>
      </c>
      <c r="E319" s="956">
        <v>138.4</v>
      </c>
      <c r="F319" s="957">
        <v>3.8830687510927442E-2</v>
      </c>
      <c r="G319" s="957">
        <v>4.1311094517713753E-2</v>
      </c>
      <c r="H319" s="957">
        <v>3.3730368724933735E-2</v>
      </c>
      <c r="I319" s="958">
        <v>138</v>
      </c>
      <c r="J319" s="958">
        <v>402.9</v>
      </c>
      <c r="K319" s="958">
        <v>138.4</v>
      </c>
      <c r="X319" s="959"/>
    </row>
    <row r="320" spans="1:24">
      <c r="A320" s="954">
        <v>45838</v>
      </c>
      <c r="B320" s="955">
        <v>2026</v>
      </c>
      <c r="C320" s="956">
        <v>138.4</v>
      </c>
      <c r="D320" s="956">
        <v>404.5</v>
      </c>
      <c r="E320" s="956">
        <v>138.9</v>
      </c>
      <c r="F320" s="957">
        <v>3.8830687510927442E-2</v>
      </c>
      <c r="G320" s="957">
        <v>4.1311094517713753E-2</v>
      </c>
      <c r="H320" s="957">
        <v>3.3730368724933735E-2</v>
      </c>
      <c r="I320" s="958">
        <v>138.4</v>
      </c>
      <c r="J320" s="958">
        <v>404.5</v>
      </c>
      <c r="K320" s="958">
        <v>138.9</v>
      </c>
      <c r="X320" s="959"/>
    </row>
    <row r="321" spans="1:24">
      <c r="A321" s="954">
        <v>45869</v>
      </c>
      <c r="B321" s="955">
        <v>2026</v>
      </c>
      <c r="C321" s="956">
        <v>138.5</v>
      </c>
      <c r="D321" s="956">
        <v>406.2</v>
      </c>
      <c r="E321" s="956">
        <v>139</v>
      </c>
      <c r="F321" s="957">
        <v>2.5462143115942082E-2</v>
      </c>
      <c r="G321" s="957">
        <v>3.0764505475405324E-2</v>
      </c>
      <c r="H321" s="957">
        <v>2.301053135157205E-2</v>
      </c>
      <c r="I321" s="958">
        <v>138.5</v>
      </c>
      <c r="J321" s="958">
        <v>406.2</v>
      </c>
      <c r="K321" s="958">
        <v>139</v>
      </c>
      <c r="X321" s="959"/>
    </row>
    <row r="322" spans="1:24">
      <c r="A322" s="954">
        <v>45900</v>
      </c>
      <c r="B322" s="955">
        <v>2026</v>
      </c>
      <c r="C322" s="956">
        <v>138.9</v>
      </c>
      <c r="D322" s="956">
        <v>407.7</v>
      </c>
      <c r="E322" s="956">
        <v>139.30000000000001</v>
      </c>
      <c r="F322" s="957">
        <v>2.5462143115942082E-2</v>
      </c>
      <c r="G322" s="957">
        <v>3.0764505475405324E-2</v>
      </c>
      <c r="H322" s="957">
        <v>2.301053135157205E-2</v>
      </c>
      <c r="I322" s="958">
        <v>138.9</v>
      </c>
      <c r="J322" s="958">
        <v>407.7</v>
      </c>
      <c r="K322" s="958">
        <v>139.30000000000001</v>
      </c>
      <c r="X322" s="959"/>
    </row>
    <row r="323" spans="1:24">
      <c r="A323" s="954">
        <v>45930</v>
      </c>
      <c r="B323" s="955">
        <v>2026</v>
      </c>
      <c r="C323" s="956">
        <v>138.9</v>
      </c>
      <c r="D323" s="956">
        <v>406.1</v>
      </c>
      <c r="E323" s="956">
        <v>139.30000000000001</v>
      </c>
      <c r="F323" s="957">
        <v>2.5462143115942082E-2</v>
      </c>
      <c r="G323" s="957">
        <v>3.0764505475405324E-2</v>
      </c>
      <c r="H323" s="957">
        <v>2.301053135157205E-2</v>
      </c>
      <c r="I323" s="958">
        <v>138.9</v>
      </c>
      <c r="J323" s="958">
        <v>406.1</v>
      </c>
      <c r="K323" s="958">
        <v>139.30000000000001</v>
      </c>
      <c r="X323" s="959"/>
    </row>
    <row r="324" spans="1:24">
      <c r="A324" s="954">
        <v>45961</v>
      </c>
      <c r="B324" s="955">
        <v>2026</v>
      </c>
      <c r="C324" s="956">
        <v>139.5</v>
      </c>
      <c r="D324" s="956">
        <v>407.4</v>
      </c>
      <c r="E324" s="956">
        <v>139.80000000000001</v>
      </c>
      <c r="F324" s="957">
        <v>2.5462143115942082E-2</v>
      </c>
      <c r="G324" s="957">
        <v>3.0764505475405324E-2</v>
      </c>
      <c r="H324" s="957">
        <v>2.301053135157205E-2</v>
      </c>
      <c r="I324" s="958">
        <v>139.5</v>
      </c>
      <c r="J324" s="958">
        <v>407.4</v>
      </c>
      <c r="K324" s="958">
        <v>139.80000000000001</v>
      </c>
      <c r="X324" s="959"/>
    </row>
    <row r="325" spans="1:24">
      <c r="A325" s="954">
        <v>45991</v>
      </c>
      <c r="B325" s="955">
        <v>2026</v>
      </c>
      <c r="C325" s="956">
        <v>139.4</v>
      </c>
      <c r="D325" s="956">
        <v>405.6</v>
      </c>
      <c r="E325" s="956">
        <v>139.5</v>
      </c>
      <c r="F325" s="957">
        <v>2.5462143115942082E-2</v>
      </c>
      <c r="G325" s="957">
        <v>3.0764505475405324E-2</v>
      </c>
      <c r="H325" s="957">
        <v>2.301053135157205E-2</v>
      </c>
      <c r="I325" s="958">
        <v>139.4</v>
      </c>
      <c r="J325" s="958">
        <v>405.6</v>
      </c>
      <c r="K325" s="958">
        <v>139.5</v>
      </c>
      <c r="X325" s="959"/>
    </row>
    <row r="326" spans="1:24">
      <c r="A326" s="954">
        <v>46022</v>
      </c>
      <c r="B326" s="955">
        <v>2026</v>
      </c>
      <c r="C326" s="956">
        <v>139.9</v>
      </c>
      <c r="D326" s="956">
        <v>408.5</v>
      </c>
      <c r="E326" s="956">
        <v>140.1</v>
      </c>
      <c r="F326" s="957">
        <v>2.5462143115942082E-2</v>
      </c>
      <c r="G326" s="957">
        <v>3.0764505475405324E-2</v>
      </c>
      <c r="H326" s="957">
        <v>2.301053135157205E-2</v>
      </c>
      <c r="I326" s="958">
        <v>139.9</v>
      </c>
      <c r="J326" s="958">
        <v>408.5</v>
      </c>
      <c r="K326" s="958">
        <v>140.1</v>
      </c>
      <c r="X326" s="959"/>
    </row>
    <row r="327" spans="1:24">
      <c r="A327" s="954">
        <v>46053</v>
      </c>
      <c r="B327" s="955">
        <v>2026</v>
      </c>
      <c r="C327" s="956">
        <v>139.4</v>
      </c>
      <c r="D327" s="956">
        <v>406.4</v>
      </c>
      <c r="E327" s="956">
        <v>139.5</v>
      </c>
      <c r="F327" s="957">
        <v>2.5462143115942082E-2</v>
      </c>
      <c r="G327" s="957">
        <v>3.0764505475405324E-2</v>
      </c>
      <c r="H327" s="957">
        <v>2.301053135157205E-2</v>
      </c>
      <c r="I327" s="958">
        <v>139.4</v>
      </c>
      <c r="J327" s="958">
        <v>406.4</v>
      </c>
      <c r="K327" s="958">
        <v>139.5</v>
      </c>
      <c r="X327" s="959"/>
    </row>
    <row r="328" spans="1:24">
      <c r="A328" s="954">
        <v>46081</v>
      </c>
      <c r="B328" s="955">
        <v>2026</v>
      </c>
      <c r="C328" s="956">
        <v>140</v>
      </c>
      <c r="D328" s="956">
        <v>408.2</v>
      </c>
      <c r="E328" s="956">
        <v>140.1</v>
      </c>
      <c r="F328" s="957">
        <v>2.5462143115942082E-2</v>
      </c>
      <c r="G328" s="957">
        <v>3.0764505475405324E-2</v>
      </c>
      <c r="H328" s="957">
        <v>2.301053135157205E-2</v>
      </c>
      <c r="I328" s="958">
        <v>140</v>
      </c>
      <c r="J328" s="958">
        <v>408.2</v>
      </c>
      <c r="K328" s="958">
        <v>140.1</v>
      </c>
      <c r="X328" s="959"/>
    </row>
    <row r="329" spans="1:24">
      <c r="A329" s="954">
        <v>46112</v>
      </c>
      <c r="B329" s="955">
        <v>2026</v>
      </c>
      <c r="C329" s="956">
        <v>140.80000000000001</v>
      </c>
      <c r="D329" s="956">
        <v>411.4</v>
      </c>
      <c r="E329" s="956">
        <v>141</v>
      </c>
      <c r="F329" s="957">
        <v>2.5462143115942082E-2</v>
      </c>
      <c r="G329" s="957">
        <v>3.0764505475405324E-2</v>
      </c>
      <c r="H329" s="957">
        <v>2.301053135157205E-2</v>
      </c>
      <c r="I329" s="958">
        <v>140.80000000000001</v>
      </c>
      <c r="J329" s="958">
        <v>411.4</v>
      </c>
      <c r="K329" s="958">
        <v>141</v>
      </c>
      <c r="X329" s="959"/>
    </row>
    <row r="330" spans="1:24">
      <c r="A330" s="954">
        <v>46142</v>
      </c>
      <c r="B330" s="955">
        <v>2027</v>
      </c>
      <c r="C330" s="956">
        <v>141.80000000000001</v>
      </c>
      <c r="D330" s="956">
        <v>414.4</v>
      </c>
      <c r="E330" s="956">
        <v>142.1</v>
      </c>
      <c r="F330" s="957">
        <v>2.5462143115942082E-2</v>
      </c>
      <c r="G330" s="957">
        <v>3.0764505475405324E-2</v>
      </c>
      <c r="H330" s="957">
        <v>2.301053135157205E-2</v>
      </c>
      <c r="I330" s="958">
        <v>141.80000000000001</v>
      </c>
      <c r="J330" s="958">
        <v>414.4</v>
      </c>
      <c r="K330" s="958">
        <v>142.1</v>
      </c>
      <c r="X330" s="959"/>
    </row>
    <row r="331" spans="1:24">
      <c r="A331" s="954">
        <v>46173</v>
      </c>
      <c r="B331" s="955">
        <v>2027</v>
      </c>
      <c r="C331" s="956">
        <v>142.1</v>
      </c>
      <c r="D331" s="956">
        <v>415.3</v>
      </c>
      <c r="E331" s="956">
        <v>142.4</v>
      </c>
      <c r="F331" s="957">
        <v>2.5462143115942082E-2</v>
      </c>
      <c r="G331" s="957">
        <v>3.0764505475405324E-2</v>
      </c>
      <c r="H331" s="957">
        <v>2.301053135157205E-2</v>
      </c>
      <c r="I331" s="958">
        <v>142.1</v>
      </c>
      <c r="J331" s="958">
        <v>415.3</v>
      </c>
      <c r="K331" s="958">
        <v>142.4</v>
      </c>
      <c r="X331" s="959"/>
    </row>
    <row r="332" spans="1:24">
      <c r="A332" s="954">
        <v>46203</v>
      </c>
      <c r="B332" s="955">
        <v>2027</v>
      </c>
      <c r="C332" s="956">
        <v>142.30000000000001</v>
      </c>
      <c r="D332" s="956">
        <v>416.5</v>
      </c>
      <c r="E332" s="956">
        <v>142.5</v>
      </c>
      <c r="F332" s="957">
        <v>2.5462143115942082E-2</v>
      </c>
      <c r="G332" s="957">
        <v>3.0764505475405324E-2</v>
      </c>
      <c r="H332" s="957">
        <v>2.301053135157205E-2</v>
      </c>
      <c r="I332" s="958">
        <v>142.30000000000001</v>
      </c>
      <c r="J332" s="958">
        <v>416.5</v>
      </c>
      <c r="K332" s="958">
        <v>142.5</v>
      </c>
      <c r="X332" s="959"/>
    </row>
    <row r="333" spans="1:24">
      <c r="A333" s="954">
        <v>46234</v>
      </c>
      <c r="B333" s="955">
        <v>2027</v>
      </c>
      <c r="C333" s="956"/>
      <c r="D333" s="956"/>
      <c r="E333" s="956"/>
      <c r="F333" s="957">
        <v>2.1106939830908944E-2</v>
      </c>
      <c r="G333" s="957">
        <v>2.9831866105610727E-2</v>
      </c>
      <c r="H333" s="957">
        <v>1.9685428964515195E-2</v>
      </c>
      <c r="I333" s="958">
        <v>142.54790394628893</v>
      </c>
      <c r="J333" s="958">
        <v>417.52152128515593</v>
      </c>
      <c r="K333" s="958">
        <v>142.73168148299587</v>
      </c>
      <c r="X333" s="959"/>
    </row>
    <row r="334" spans="1:24">
      <c r="A334" s="954">
        <v>46265</v>
      </c>
      <c r="B334" s="955">
        <v>2027</v>
      </c>
      <c r="C334" s="956"/>
      <c r="D334" s="956"/>
      <c r="E334" s="956"/>
      <c r="F334" s="957">
        <v>2.1106939830908944E-2</v>
      </c>
      <c r="G334" s="957">
        <v>2.9831866105610727E-2</v>
      </c>
      <c r="H334" s="957">
        <v>1.9685428964515195E-2</v>
      </c>
      <c r="I334" s="958">
        <v>142.79623977147165</v>
      </c>
      <c r="J334" s="958">
        <v>418.54554798624469</v>
      </c>
      <c r="K334" s="958">
        <v>142.96373964184832</v>
      </c>
      <c r="X334" s="959"/>
    </row>
    <row r="335" spans="1:24">
      <c r="A335" s="954">
        <v>46295</v>
      </c>
      <c r="B335" s="955">
        <v>2027</v>
      </c>
      <c r="C335" s="956"/>
      <c r="D335" s="956"/>
      <c r="E335" s="956"/>
      <c r="F335" s="957">
        <v>2.1106939830908944E-2</v>
      </c>
      <c r="G335" s="957">
        <v>2.9831866105610727E-2</v>
      </c>
      <c r="H335" s="957">
        <v>1.9685428964515195E-2</v>
      </c>
      <c r="I335" s="958">
        <v>143.04500822793381</v>
      </c>
      <c r="J335" s="958">
        <v>419.57208624812995</v>
      </c>
      <c r="K335" s="958">
        <v>143.19617508897014</v>
      </c>
      <c r="X335" s="959"/>
    </row>
    <row r="336" spans="1:24">
      <c r="A336" s="954">
        <v>46326</v>
      </c>
      <c r="B336" s="955">
        <v>2027</v>
      </c>
      <c r="C336" s="956"/>
      <c r="D336" s="956"/>
      <c r="E336" s="956"/>
      <c r="F336" s="957">
        <v>2.1106939830908944E-2</v>
      </c>
      <c r="G336" s="957">
        <v>2.9831866105610727E-2</v>
      </c>
      <c r="H336" s="957">
        <v>1.9685428964515195E-2</v>
      </c>
      <c r="I336" s="958">
        <v>143.29421006937187</v>
      </c>
      <c r="J336" s="958">
        <v>420.6011422307464</v>
      </c>
      <c r="K336" s="958">
        <v>143.42898843776976</v>
      </c>
      <c r="X336" s="959"/>
    </row>
    <row r="337" spans="1:24">
      <c r="A337" s="954">
        <v>46356</v>
      </c>
      <c r="B337" s="955">
        <v>2027</v>
      </c>
      <c r="C337" s="956"/>
      <c r="D337" s="956"/>
      <c r="E337" s="956"/>
      <c r="F337" s="957">
        <v>2.1106939830908944E-2</v>
      </c>
      <c r="G337" s="957">
        <v>2.9831866105610727E-2</v>
      </c>
      <c r="H337" s="957">
        <v>1.9685428964515195E-2</v>
      </c>
      <c r="I337" s="958">
        <v>143.54384605079528</v>
      </c>
      <c r="J337" s="958">
        <v>421.63272210913681</v>
      </c>
      <c r="K337" s="958">
        <v>143.66218030265298</v>
      </c>
      <c r="X337" s="959"/>
    </row>
    <row r="338" spans="1:24">
      <c r="A338" s="954">
        <v>46387</v>
      </c>
      <c r="B338" s="955">
        <v>2027</v>
      </c>
      <c r="C338" s="956"/>
      <c r="D338" s="956"/>
      <c r="E338" s="956"/>
      <c r="F338" s="957">
        <v>2.1106939830908944E-2</v>
      </c>
      <c r="G338" s="957">
        <v>2.9831866105610727E-2</v>
      </c>
      <c r="H338" s="957">
        <v>1.9685428964515195E-2</v>
      </c>
      <c r="I338" s="958">
        <v>143.7939169285288</v>
      </c>
      <c r="J338" s="958">
        <v>422.66683207348905</v>
      </c>
      <c r="K338" s="958">
        <v>143.89575129902448</v>
      </c>
      <c r="X338" s="959"/>
    </row>
    <row r="339" spans="1:24">
      <c r="A339" s="954">
        <v>46418</v>
      </c>
      <c r="B339" s="955">
        <v>2027</v>
      </c>
      <c r="C339" s="956"/>
      <c r="D339" s="956"/>
      <c r="E339" s="956"/>
      <c r="F339" s="957">
        <v>2.1106939830908944E-2</v>
      </c>
      <c r="G339" s="957">
        <v>2.9831866105610727E-2</v>
      </c>
      <c r="H339" s="957">
        <v>1.9685428964515195E-2</v>
      </c>
      <c r="I339" s="958">
        <v>144.04442346021486</v>
      </c>
      <c r="J339" s="958">
        <v>423.70347832917332</v>
      </c>
      <c r="K339" s="958">
        <v>144.12970204328948</v>
      </c>
    </row>
    <row r="340" spans="1:24">
      <c r="A340" s="954">
        <v>46446</v>
      </c>
      <c r="B340" s="955">
        <v>2027</v>
      </c>
      <c r="C340" s="956"/>
      <c r="D340" s="956"/>
      <c r="E340" s="956"/>
      <c r="F340" s="957">
        <v>2.1106939830908944E-2</v>
      </c>
      <c r="G340" s="957">
        <v>2.9831866105610727E-2</v>
      </c>
      <c r="H340" s="957">
        <v>1.9685428964515195E-2</v>
      </c>
      <c r="I340" s="958">
        <v>144.2953664048157</v>
      </c>
      <c r="J340" s="958">
        <v>424.7426670967792</v>
      </c>
      <c r="K340" s="958">
        <v>144.36403315285537</v>
      </c>
    </row>
    <row r="341" spans="1:24" s="351" customFormat="1">
      <c r="A341" s="954">
        <v>46477</v>
      </c>
      <c r="B341" s="955">
        <v>2027</v>
      </c>
      <c r="C341" s="956"/>
      <c r="D341" s="956"/>
      <c r="E341" s="956"/>
      <c r="F341" s="957">
        <v>2.1106939830908944E-2</v>
      </c>
      <c r="G341" s="957">
        <v>2.9831866105610727E-2</v>
      </c>
      <c r="H341" s="957">
        <v>1.9685428964515195E-2</v>
      </c>
      <c r="I341" s="958">
        <v>144.54674652261585</v>
      </c>
      <c r="J341" s="958">
        <v>425.7844046121532</v>
      </c>
      <c r="K341" s="958">
        <v>144.59874524613338</v>
      </c>
      <c r="W341" s="99"/>
      <c r="X341" s="350"/>
    </row>
    <row r="342" spans="1:24" s="351" customFormat="1">
      <c r="A342" s="954">
        <v>46507</v>
      </c>
      <c r="B342" s="955">
        <v>2028</v>
      </c>
      <c r="C342" s="956"/>
      <c r="D342" s="956"/>
      <c r="E342" s="956"/>
      <c r="F342" s="957">
        <v>2.1106939830908944E-2</v>
      </c>
      <c r="G342" s="957">
        <v>2.9831866105610727E-2</v>
      </c>
      <c r="H342" s="957">
        <v>1.9685428964515195E-2</v>
      </c>
      <c r="I342" s="958">
        <v>144.79856457522428</v>
      </c>
      <c r="J342" s="958">
        <v>426.82869712643594</v>
      </c>
      <c r="K342" s="958">
        <v>144.83383894254015</v>
      </c>
      <c r="W342" s="99"/>
      <c r="X342" s="350"/>
    </row>
    <row r="343" spans="1:24" s="351" customFormat="1">
      <c r="A343" s="954">
        <v>46538</v>
      </c>
      <c r="B343" s="955">
        <v>2028</v>
      </c>
      <c r="C343" s="956"/>
      <c r="D343" s="956"/>
      <c r="E343" s="956"/>
      <c r="F343" s="957">
        <v>2.1106939830908944E-2</v>
      </c>
      <c r="G343" s="957">
        <v>2.9831866105610727E-2</v>
      </c>
      <c r="H343" s="957">
        <v>1.9685428964515195E-2</v>
      </c>
      <c r="I343" s="958">
        <v>145.05082132557683</v>
      </c>
      <c r="J343" s="958">
        <v>427.87555090609987</v>
      </c>
      <c r="K343" s="958">
        <v>145.0693148624994</v>
      </c>
      <c r="W343" s="99"/>
      <c r="X343" s="350"/>
    </row>
    <row r="344" spans="1:24" s="351" customFormat="1">
      <c r="A344" s="954">
        <v>46568</v>
      </c>
      <c r="B344" s="955">
        <v>2028</v>
      </c>
      <c r="C344" s="956"/>
      <c r="D344" s="956"/>
      <c r="E344" s="956"/>
      <c r="F344" s="957">
        <v>2.1106939830908944E-2</v>
      </c>
      <c r="G344" s="957">
        <v>2.9831866105610727E-2</v>
      </c>
      <c r="H344" s="957">
        <v>1.9685428964515195E-2</v>
      </c>
      <c r="I344" s="958">
        <v>145.30351753793846</v>
      </c>
      <c r="J344" s="958">
        <v>428.92497223298682</v>
      </c>
      <c r="K344" s="958">
        <v>145.30517362744351</v>
      </c>
      <c r="W344" s="99"/>
      <c r="X344" s="350"/>
    </row>
    <row r="345" spans="1:24" s="351" customFormat="1">
      <c r="A345" s="954">
        <v>46599</v>
      </c>
      <c r="B345" s="955">
        <v>2028</v>
      </c>
      <c r="C345" s="956"/>
      <c r="D345" s="956"/>
      <c r="E345" s="956"/>
      <c r="F345" s="957">
        <v>2.0363958655881476E-2</v>
      </c>
      <c r="G345" s="957">
        <v>2.7839240870369375E-2</v>
      </c>
      <c r="H345" s="957">
        <v>1.9764681807515894E-2</v>
      </c>
      <c r="I345" s="958">
        <v>145.54782516573169</v>
      </c>
      <c r="J345" s="958">
        <v>429.90757551733566</v>
      </c>
      <c r="K345" s="958">
        <v>145.54235848386531</v>
      </c>
      <c r="W345" s="99"/>
      <c r="X345" s="350"/>
    </row>
    <row r="346" spans="1:24" s="351" customFormat="1">
      <c r="A346" s="954">
        <v>46630</v>
      </c>
      <c r="B346" s="955">
        <v>2028</v>
      </c>
      <c r="C346" s="956"/>
      <c r="D346" s="956"/>
      <c r="E346" s="956"/>
      <c r="F346" s="957">
        <v>2.0363958655881476E-2</v>
      </c>
      <c r="G346" s="957">
        <v>2.7839240870369375E-2</v>
      </c>
      <c r="H346" s="957">
        <v>1.9764681807515894E-2</v>
      </c>
      <c r="I346" s="958">
        <v>145.79254356277548</v>
      </c>
      <c r="J346" s="958">
        <v>430.89242979959073</v>
      </c>
      <c r="K346" s="958">
        <v>145.7799305023868</v>
      </c>
      <c r="W346" s="99"/>
      <c r="X346" s="350"/>
    </row>
    <row r="347" spans="1:24" s="351" customFormat="1">
      <c r="A347" s="954">
        <v>46660</v>
      </c>
      <c r="B347" s="955">
        <v>2028</v>
      </c>
      <c r="C347" s="956"/>
      <c r="D347" s="956"/>
      <c r="E347" s="956"/>
      <c r="F347" s="957">
        <v>2.0363958655881476E-2</v>
      </c>
      <c r="G347" s="957">
        <v>2.7839240870369375E-2</v>
      </c>
      <c r="H347" s="957">
        <v>1.9764681807515894E-2</v>
      </c>
      <c r="I347" s="958">
        <v>146.03767341972107</v>
      </c>
      <c r="J347" s="958">
        <v>431.87954023645324</v>
      </c>
      <c r="K347" s="958">
        <v>146.01789031498126</v>
      </c>
      <c r="W347" s="99"/>
      <c r="X347" s="350"/>
    </row>
    <row r="348" spans="1:24" s="351" customFormat="1">
      <c r="A348" s="954">
        <v>46691</v>
      </c>
      <c r="B348" s="955">
        <v>2028</v>
      </c>
      <c r="C348" s="956"/>
      <c r="D348" s="956"/>
      <c r="E348" s="956"/>
      <c r="F348" s="957">
        <v>2.0363958655881476E-2</v>
      </c>
      <c r="G348" s="957">
        <v>2.7839240870369375E-2</v>
      </c>
      <c r="H348" s="957">
        <v>1.9764681807515894E-2</v>
      </c>
      <c r="I348" s="958">
        <v>146.283215428381</v>
      </c>
      <c r="J348" s="958">
        <v>432.86891199643765</v>
      </c>
      <c r="K348" s="958">
        <v>146.25623855465352</v>
      </c>
      <c r="W348" s="99"/>
      <c r="X348" s="350"/>
    </row>
    <row r="349" spans="1:24" s="351" customFormat="1">
      <c r="A349" s="954">
        <v>46721</v>
      </c>
      <c r="B349" s="955">
        <v>2028</v>
      </c>
      <c r="C349" s="956"/>
      <c r="D349" s="956"/>
      <c r="E349" s="956"/>
      <c r="F349" s="957">
        <v>2.0363958655881476E-2</v>
      </c>
      <c r="G349" s="957">
        <v>2.7839240870369375E-2</v>
      </c>
      <c r="H349" s="957">
        <v>1.9764681807515894E-2</v>
      </c>
      <c r="I349" s="958">
        <v>146.52917028173096</v>
      </c>
      <c r="J349" s="958">
        <v>433.86055025989873</v>
      </c>
      <c r="K349" s="958">
        <v>146.49497585544174</v>
      </c>
      <c r="W349" s="99"/>
      <c r="X349" s="350"/>
    </row>
    <row r="350" spans="1:24" s="351" customFormat="1">
      <c r="A350" s="954">
        <v>46752</v>
      </c>
      <c r="B350" s="955">
        <v>2028</v>
      </c>
      <c r="C350" s="956"/>
      <c r="D350" s="956"/>
      <c r="E350" s="956"/>
      <c r="F350" s="957">
        <v>2.0363958655881476E-2</v>
      </c>
      <c r="G350" s="957">
        <v>2.7839240870369375E-2</v>
      </c>
      <c r="H350" s="957">
        <v>1.9764681807515894E-2</v>
      </c>
      <c r="I350" s="958">
        <v>146.7755386739118</v>
      </c>
      <c r="J350" s="958">
        <v>434.85446021905869</v>
      </c>
      <c r="K350" s="958">
        <v>146.734102852419</v>
      </c>
      <c r="W350" s="99"/>
      <c r="X350" s="350"/>
    </row>
    <row r="351" spans="1:24" s="351" customFormat="1">
      <c r="A351" s="954">
        <v>46783</v>
      </c>
      <c r="B351" s="955">
        <v>2028</v>
      </c>
      <c r="C351" s="956"/>
      <c r="D351" s="956"/>
      <c r="E351" s="956"/>
      <c r="F351" s="957">
        <v>2.0363958655881476E-2</v>
      </c>
      <c r="G351" s="957">
        <v>2.7839240870369375E-2</v>
      </c>
      <c r="H351" s="957">
        <v>1.9764681807515894E-2</v>
      </c>
      <c r="I351" s="958">
        <v>147.02232130023145</v>
      </c>
      <c r="J351" s="958">
        <v>435.85064707803434</v>
      </c>
      <c r="K351" s="958">
        <v>146.97362018169503</v>
      </c>
      <c r="W351" s="99"/>
      <c r="X351" s="350"/>
    </row>
    <row r="352" spans="1:24" s="351" customFormat="1">
      <c r="A352" s="954">
        <v>46812</v>
      </c>
      <c r="B352" s="955">
        <v>2028</v>
      </c>
      <c r="C352" s="956"/>
      <c r="D352" s="956"/>
      <c r="E352" s="956"/>
      <c r="F352" s="957">
        <v>2.0363958655881476E-2</v>
      </c>
      <c r="G352" s="957">
        <v>2.7839240870369375E-2</v>
      </c>
      <c r="H352" s="957">
        <v>1.9764681807515894E-2</v>
      </c>
      <c r="I352" s="958">
        <v>147.26951885716696</v>
      </c>
      <c r="J352" s="958">
        <v>436.8491160528643</v>
      </c>
      <c r="K352" s="958">
        <v>147.21352848041786</v>
      </c>
      <c r="W352" s="99"/>
      <c r="X352" s="350"/>
    </row>
    <row r="353" spans="1:24" s="351" customFormat="1">
      <c r="A353" s="954">
        <v>46843</v>
      </c>
      <c r="B353" s="955">
        <v>2028</v>
      </c>
      <c r="C353" s="956"/>
      <c r="D353" s="956"/>
      <c r="E353" s="956"/>
      <c r="F353" s="957">
        <v>2.0363958655881476E-2</v>
      </c>
      <c r="G353" s="957">
        <v>2.7839240870369375E-2</v>
      </c>
      <c r="H353" s="957">
        <v>1.9764681807515894E-2</v>
      </c>
      <c r="I353" s="958">
        <v>147.51713204236637</v>
      </c>
      <c r="J353" s="958">
        <v>437.84987237153643</v>
      </c>
      <c r="K353" s="958">
        <v>147.45382838677565</v>
      </c>
      <c r="W353" s="99"/>
      <c r="X353" s="350"/>
    </row>
    <row r="354" spans="1:24" s="351" customFormat="1">
      <c r="A354" s="954">
        <v>46873</v>
      </c>
      <c r="B354" s="955">
        <v>2029</v>
      </c>
      <c r="C354" s="956"/>
      <c r="D354" s="956"/>
      <c r="E354" s="956"/>
      <c r="F354" s="957">
        <v>2.0363958655881476E-2</v>
      </c>
      <c r="G354" s="957">
        <v>2.7839240870369375E-2</v>
      </c>
      <c r="H354" s="957">
        <v>1.9764681807515894E-2</v>
      </c>
      <c r="I354" s="958">
        <v>147.76516155465072</v>
      </c>
      <c r="J354" s="958">
        <v>438.8529212740151</v>
      </c>
      <c r="K354" s="958">
        <v>147.69452053999819</v>
      </c>
      <c r="W354" s="99"/>
      <c r="X354" s="350"/>
    </row>
    <row r="355" spans="1:24" s="351" customFormat="1">
      <c r="A355" s="954">
        <v>46904</v>
      </c>
      <c r="B355" s="955">
        <v>2029</v>
      </c>
      <c r="C355" s="956"/>
      <c r="D355" s="956"/>
      <c r="E355" s="956"/>
      <c r="F355" s="957">
        <v>2.0363958655881476E-2</v>
      </c>
      <c r="G355" s="957">
        <v>2.7839240870369375E-2</v>
      </c>
      <c r="H355" s="957">
        <v>1.9764681807515894E-2</v>
      </c>
      <c r="I355" s="958">
        <v>148.01360809401598</v>
      </c>
      <c r="J355" s="958">
        <v>439.8582680122687</v>
      </c>
      <c r="K355" s="958">
        <v>147.93560558035873</v>
      </c>
      <c r="W355" s="99"/>
      <c r="X355" s="350"/>
    </row>
    <row r="356" spans="1:24" s="351" customFormat="1">
      <c r="A356" s="954">
        <v>46934</v>
      </c>
      <c r="B356" s="955">
        <v>2029</v>
      </c>
      <c r="C356" s="956"/>
      <c r="D356" s="956"/>
      <c r="E356" s="956"/>
      <c r="F356" s="957">
        <v>2.0363958655881476E-2</v>
      </c>
      <c r="G356" s="957">
        <v>2.7839240870369375E-2</v>
      </c>
      <c r="H356" s="957">
        <v>1.9764681807515894E-2</v>
      </c>
      <c r="I356" s="958">
        <v>148.26247236163513</v>
      </c>
      <c r="J356" s="958">
        <v>440.86591785029697</v>
      </c>
      <c r="K356" s="958">
        <v>148.17708414917564</v>
      </c>
      <c r="W356" s="99"/>
      <c r="X356" s="350"/>
    </row>
    <row r="357" spans="1:24">
      <c r="A357" s="954">
        <v>46965</v>
      </c>
      <c r="B357" s="955">
        <v>2029</v>
      </c>
      <c r="C357" s="956"/>
      <c r="D357" s="956"/>
      <c r="E357" s="956"/>
      <c r="F357" s="957">
        <v>2.0944596333052568E-2</v>
      </c>
      <c r="G357" s="957">
        <v>2.8771944181261722E-2</v>
      </c>
      <c r="H357" s="957">
        <v>2.0201725296626893E-2</v>
      </c>
      <c r="I357" s="958">
        <v>148.51879576965709</v>
      </c>
      <c r="J357" s="958">
        <v>441.90927685961799</v>
      </c>
      <c r="K357" s="958">
        <v>148.4242565429015</v>
      </c>
    </row>
    <row r="358" spans="1:24">
      <c r="A358" s="954">
        <v>46996</v>
      </c>
      <c r="B358" s="955">
        <v>2029</v>
      </c>
      <c r="C358" s="956"/>
      <c r="D358" s="956"/>
      <c r="E358" s="956"/>
      <c r="F358" s="957">
        <v>2.0944596333052568E-2</v>
      </c>
      <c r="G358" s="957">
        <v>2.8771944181261722E-2</v>
      </c>
      <c r="H358" s="957">
        <v>2.0201725296626893E-2</v>
      </c>
      <c r="I358" s="958">
        <v>148.77556232211373</v>
      </c>
      <c r="J358" s="958">
        <v>442.95510509592674</v>
      </c>
      <c r="K358" s="958">
        <v>148.67184124189419</v>
      </c>
    </row>
    <row r="359" spans="1:24">
      <c r="A359" s="954">
        <v>47026</v>
      </c>
      <c r="B359" s="955">
        <v>2029</v>
      </c>
      <c r="C359" s="956"/>
      <c r="D359" s="956"/>
      <c r="E359" s="956"/>
      <c r="F359" s="957">
        <v>2.0944596333052568E-2</v>
      </c>
      <c r="G359" s="957">
        <v>2.8771944181261722E-2</v>
      </c>
      <c r="H359" s="957">
        <v>2.0201725296626893E-2</v>
      </c>
      <c r="I359" s="958">
        <v>149.0327727851348</v>
      </c>
      <c r="J359" s="958">
        <v>444.0034084029279</v>
      </c>
      <c r="K359" s="958">
        <v>148.91983893391512</v>
      </c>
    </row>
    <row r="360" spans="1:24">
      <c r="A360" s="954">
        <v>47057</v>
      </c>
      <c r="B360" s="955">
        <v>2029</v>
      </c>
      <c r="C360" s="956"/>
      <c r="D360" s="956"/>
      <c r="E360" s="956"/>
      <c r="F360" s="957">
        <v>2.0944596333052568E-2</v>
      </c>
      <c r="G360" s="957">
        <v>2.8771944181261722E-2</v>
      </c>
      <c r="H360" s="957">
        <v>2.0201725296626893E-2</v>
      </c>
      <c r="I360" s="958">
        <v>149.2904279261746</v>
      </c>
      <c r="J360" s="958">
        <v>445.05419263815594</v>
      </c>
      <c r="K360" s="958">
        <v>149.16825030787297</v>
      </c>
    </row>
    <row r="361" spans="1:24">
      <c r="A361" s="954">
        <v>47087</v>
      </c>
      <c r="B361" s="955">
        <v>2029</v>
      </c>
      <c r="C361" s="956"/>
      <c r="D361" s="956"/>
      <c r="E361" s="956"/>
      <c r="F361" s="957">
        <v>2.0944596333052568E-2</v>
      </c>
      <c r="G361" s="957">
        <v>2.8771944181261722E-2</v>
      </c>
      <c r="H361" s="957">
        <v>2.0201725296626893E-2</v>
      </c>
      <c r="I361" s="958">
        <v>149.54852851401421</v>
      </c>
      <c r="J361" s="958">
        <v>446.10746367300783</v>
      </c>
      <c r="K361" s="958">
        <v>149.41707605382553</v>
      </c>
    </row>
    <row r="362" spans="1:24">
      <c r="A362" s="954">
        <v>47118</v>
      </c>
      <c r="B362" s="955">
        <v>2029</v>
      </c>
      <c r="C362" s="956"/>
      <c r="D362" s="956"/>
      <c r="E362" s="956"/>
      <c r="F362" s="957">
        <v>2.0944596333052568E-2</v>
      </c>
      <c r="G362" s="957">
        <v>2.8771944181261722E-2</v>
      </c>
      <c r="H362" s="957">
        <v>2.0201725296626893E-2</v>
      </c>
      <c r="I362" s="958">
        <v>149.80707531876382</v>
      </c>
      <c r="J362" s="958">
        <v>447.16322739277587</v>
      </c>
      <c r="K362" s="958">
        <v>149.66631686298169</v>
      </c>
    </row>
    <row r="363" spans="1:24">
      <c r="A363" s="954">
        <v>47149</v>
      </c>
      <c r="B363" s="955">
        <v>2029</v>
      </c>
      <c r="C363" s="956"/>
      <c r="D363" s="956"/>
      <c r="E363" s="956"/>
      <c r="F363" s="957">
        <v>2.0944596333052568E-2</v>
      </c>
      <c r="G363" s="957">
        <v>2.8771944181261722E-2</v>
      </c>
      <c r="H363" s="957">
        <v>2.0201725296626893E-2</v>
      </c>
      <c r="I363" s="958">
        <v>150.06606911186506</v>
      </c>
      <c r="J363" s="958">
        <v>448.22148969668058</v>
      </c>
      <c r="K363" s="958">
        <v>149.91597342770334</v>
      </c>
    </row>
    <row r="364" spans="1:24">
      <c r="A364" s="954">
        <v>47177</v>
      </c>
      <c r="B364" s="955">
        <v>2029</v>
      </c>
      <c r="C364" s="956"/>
      <c r="D364" s="956"/>
      <c r="E364" s="956"/>
      <c r="F364" s="957">
        <v>2.0944596333052568E-2</v>
      </c>
      <c r="G364" s="957">
        <v>2.8771944181261722E-2</v>
      </c>
      <c r="H364" s="957">
        <v>2.0201725296626893E-2</v>
      </c>
      <c r="I364" s="958">
        <v>150.32551066609321</v>
      </c>
      <c r="J364" s="958">
        <v>449.28225649790363</v>
      </c>
      <c r="K364" s="958">
        <v>150.16604644150729</v>
      </c>
    </row>
    <row r="365" spans="1:24">
      <c r="A365" s="954">
        <v>47208</v>
      </c>
      <c r="B365" s="955">
        <v>2029</v>
      </c>
      <c r="C365" s="956"/>
      <c r="D365" s="956"/>
      <c r="E365" s="956"/>
      <c r="F365" s="957">
        <v>2.0944596333052568E-2</v>
      </c>
      <c r="G365" s="957">
        <v>2.8771944181261722E-2</v>
      </c>
      <c r="H365" s="957">
        <v>2.0201725296626893E-2</v>
      </c>
      <c r="I365" s="958">
        <v>150.58540075555959</v>
      </c>
      <c r="J365" s="958">
        <v>450.34553372362092</v>
      </c>
      <c r="K365" s="958">
        <v>150.4165365990672</v>
      </c>
    </row>
    <row r="366" spans="1:24">
      <c r="A366" s="954">
        <v>47238</v>
      </c>
      <c r="B366" s="955">
        <v>2030</v>
      </c>
      <c r="C366" s="956"/>
      <c r="D366" s="956"/>
      <c r="E366" s="956"/>
      <c r="F366" s="957">
        <v>2.0944596333052568E-2</v>
      </c>
      <c r="G366" s="957">
        <v>2.8771944181261722E-2</v>
      </c>
      <c r="H366" s="957">
        <v>2.0201725296626893E-2</v>
      </c>
      <c r="I366" s="958">
        <v>150.84574015571386</v>
      </c>
      <c r="J366" s="958">
        <v>451.41132731503563</v>
      </c>
      <c r="K366" s="958">
        <v>150.66744459621549</v>
      </c>
    </row>
    <row r="367" spans="1:24">
      <c r="A367" s="954">
        <v>47269</v>
      </c>
      <c r="B367" s="955">
        <v>2030</v>
      </c>
      <c r="C367" s="956"/>
      <c r="D367" s="956"/>
      <c r="E367" s="956"/>
      <c r="F367" s="957">
        <v>2.0944596333052568E-2</v>
      </c>
      <c r="G367" s="957">
        <v>2.8771944181261722E-2</v>
      </c>
      <c r="H367" s="957">
        <v>2.0201725296626893E-2</v>
      </c>
      <c r="I367" s="958">
        <v>151.10652964334628</v>
      </c>
      <c r="J367" s="958">
        <v>452.4796432274116</v>
      </c>
      <c r="K367" s="958">
        <v>150.9187711299453</v>
      </c>
    </row>
    <row r="368" spans="1:24">
      <c r="A368" s="954">
        <v>47299</v>
      </c>
      <c r="B368" s="955">
        <v>2030</v>
      </c>
      <c r="C368" s="956"/>
      <c r="D368" s="956"/>
      <c r="E368" s="956"/>
      <c r="F368" s="957">
        <v>2.0944596333052568E-2</v>
      </c>
      <c r="G368" s="957">
        <v>2.8771944181261722E-2</v>
      </c>
      <c r="H368" s="957">
        <v>2.0201725296626893E-2</v>
      </c>
      <c r="I368" s="958">
        <v>151.36776999659008</v>
      </c>
      <c r="J368" s="958">
        <v>453.55048743010633</v>
      </c>
      <c r="K368" s="958">
        <v>151.17051689841242</v>
      </c>
    </row>
    <row r="369" spans="1:11">
      <c r="A369" s="954">
        <v>47330</v>
      </c>
      <c r="B369" s="955">
        <v>2030</v>
      </c>
      <c r="C369" s="956"/>
      <c r="D369" s="956"/>
      <c r="E369" s="956"/>
      <c r="F369" s="957">
        <v>2.1241236305741262E-2</v>
      </c>
      <c r="G369" s="957">
        <v>2.2556534608456635E-2</v>
      </c>
      <c r="H369" s="957">
        <v>1.9997326712768881E-2</v>
      </c>
      <c r="I369" s="958">
        <v>151.6331328903868</v>
      </c>
      <c r="J369" s="958">
        <v>454.39434238473723</v>
      </c>
      <c r="K369" s="958">
        <v>151.42015422643362</v>
      </c>
    </row>
    <row r="370" spans="1:11">
      <c r="A370" s="954">
        <v>47361</v>
      </c>
      <c r="B370" s="955">
        <v>2030</v>
      </c>
      <c r="C370" s="956"/>
      <c r="D370" s="956"/>
      <c r="E370" s="956"/>
      <c r="F370" s="957">
        <v>2.1241236305741262E-2</v>
      </c>
      <c r="G370" s="957">
        <v>2.2556534608456635E-2</v>
      </c>
      <c r="H370" s="957">
        <v>1.9997326712768881E-2</v>
      </c>
      <c r="I370" s="958">
        <v>151.89896099197119</v>
      </c>
      <c r="J370" s="958">
        <v>455.23976737667198</v>
      </c>
      <c r="K370" s="958">
        <v>151.67020379618569</v>
      </c>
    </row>
    <row r="371" spans="1:11">
      <c r="A371" s="954">
        <v>47391</v>
      </c>
      <c r="B371" s="955">
        <v>2030</v>
      </c>
      <c r="C371" s="956"/>
      <c r="D371" s="956"/>
      <c r="E371" s="956"/>
      <c r="F371" s="957">
        <v>2.1241236305741262E-2</v>
      </c>
      <c r="G371" s="957">
        <v>2.2556534608456635E-2</v>
      </c>
      <c r="H371" s="957">
        <v>1.9997326712768881E-2</v>
      </c>
      <c r="I371" s="958">
        <v>152.1652551168992</v>
      </c>
      <c r="J371" s="958">
        <v>456.08676532704902</v>
      </c>
      <c r="K371" s="958">
        <v>151.92066628842917</v>
      </c>
    </row>
    <row r="372" spans="1:11">
      <c r="A372" s="954">
        <v>47422</v>
      </c>
      <c r="B372" s="955">
        <v>2030</v>
      </c>
      <c r="C372" s="956"/>
      <c r="D372" s="956"/>
      <c r="E372" s="956"/>
      <c r="F372" s="957">
        <v>2.1241236305741262E-2</v>
      </c>
      <c r="G372" s="957">
        <v>2.2556534608456635E-2</v>
      </c>
      <c r="H372" s="957">
        <v>1.9997326712768881E-2</v>
      </c>
      <c r="I372" s="958">
        <v>152.43201608215651</v>
      </c>
      <c r="J372" s="958">
        <v>456.93533916244172</v>
      </c>
      <c r="K372" s="958">
        <v>152.17154238504878</v>
      </c>
    </row>
    <row r="373" spans="1:11">
      <c r="A373" s="954">
        <v>47452</v>
      </c>
      <c r="B373" s="955">
        <v>2030</v>
      </c>
      <c r="C373" s="956"/>
      <c r="D373" s="956"/>
      <c r="E373" s="956"/>
      <c r="F373" s="957">
        <v>2.1241236305741262E-2</v>
      </c>
      <c r="G373" s="957">
        <v>2.2556534608456635E-2</v>
      </c>
      <c r="H373" s="957">
        <v>1.9997326712768881E-2</v>
      </c>
      <c r="I373" s="958">
        <v>152.6992447061611</v>
      </c>
      <c r="J373" s="958">
        <v>457.78549181486852</v>
      </c>
      <c r="K373" s="958">
        <v>152.4228327690553</v>
      </c>
    </row>
    <row r="374" spans="1:11">
      <c r="A374" s="954">
        <v>47483</v>
      </c>
      <c r="B374" s="955">
        <v>2030</v>
      </c>
      <c r="C374" s="956"/>
      <c r="D374" s="956"/>
      <c r="E374" s="956"/>
      <c r="F374" s="957">
        <v>2.1241236305741262E-2</v>
      </c>
      <c r="G374" s="957">
        <v>2.2556534608456635E-2</v>
      </c>
      <c r="H374" s="957">
        <v>1.9997326712768881E-2</v>
      </c>
      <c r="I374" s="958">
        <v>152.96694180876565</v>
      </c>
      <c r="J374" s="958">
        <v>458.63722622180296</v>
      </c>
      <c r="K374" s="958">
        <v>152.67453812458743</v>
      </c>
    </row>
    <row r="375" spans="1:11">
      <c r="A375" s="954">
        <v>47514</v>
      </c>
      <c r="B375" s="955">
        <v>2030</v>
      </c>
      <c r="C375" s="956"/>
      <c r="D375" s="956"/>
      <c r="E375" s="956"/>
      <c r="F375" s="957">
        <v>2.1241236305741262E-2</v>
      </c>
      <c r="G375" s="957">
        <v>2.2556534608456635E-2</v>
      </c>
      <c r="H375" s="957">
        <v>1.9997326712768881E-2</v>
      </c>
      <c r="I375" s="958">
        <v>153.23510821126021</v>
      </c>
      <c r="J375" s="958">
        <v>459.49054532618396</v>
      </c>
      <c r="K375" s="958">
        <v>152.92665913691357</v>
      </c>
    </row>
    <row r="376" spans="1:11">
      <c r="A376" s="954">
        <v>47542</v>
      </c>
      <c r="B376" s="955">
        <v>2030</v>
      </c>
      <c r="C376" s="956"/>
      <c r="D376" s="956"/>
      <c r="E376" s="956"/>
      <c r="F376" s="957">
        <v>2.1241236305741262E-2</v>
      </c>
      <c r="G376" s="957">
        <v>2.2556534608456635E-2</v>
      </c>
      <c r="H376" s="957">
        <v>1.9997326712768881E-2</v>
      </c>
      <c r="I376" s="958">
        <v>153.50374473637459</v>
      </c>
      <c r="J376" s="958">
        <v>460.34545207642594</v>
      </c>
      <c r="K376" s="958">
        <v>153.17919649243379</v>
      </c>
    </row>
    <row r="377" spans="1:11">
      <c r="A377" s="954">
        <v>47573</v>
      </c>
      <c r="B377" s="955">
        <v>2030</v>
      </c>
      <c r="C377" s="956"/>
      <c r="D377" s="956"/>
      <c r="E377" s="956"/>
      <c r="F377" s="957">
        <v>2.1241236305741262E-2</v>
      </c>
      <c r="G377" s="957">
        <v>2.2556534608456635E-2</v>
      </c>
      <c r="H377" s="957">
        <v>1.9997326712768881E-2</v>
      </c>
      <c r="I377" s="958">
        <v>153.77285220828088</v>
      </c>
      <c r="J377" s="958">
        <v>461.201949426429</v>
      </c>
      <c r="K377" s="958">
        <v>153.43215087868163</v>
      </c>
    </row>
    <row r="378" spans="1:11">
      <c r="A378" s="954">
        <v>47603</v>
      </c>
      <c r="B378" s="955">
        <v>2031</v>
      </c>
      <c r="C378" s="956"/>
      <c r="D378" s="956"/>
      <c r="E378" s="956"/>
      <c r="F378" s="957">
        <v>2.1241236305741262E-2</v>
      </c>
      <c r="G378" s="957">
        <v>2.2556534608456635E-2</v>
      </c>
      <c r="H378" s="957">
        <v>1.9997326712768881E-2</v>
      </c>
      <c r="I378" s="958">
        <v>154.04243145259613</v>
      </c>
      <c r="J378" s="958">
        <v>462.06004033558912</v>
      </c>
      <c r="K378" s="958">
        <v>153.68552298432601</v>
      </c>
    </row>
    <row r="379" spans="1:11">
      <c r="A379" s="954">
        <v>47634</v>
      </c>
      <c r="B379" s="955">
        <v>2031</v>
      </c>
      <c r="C379" s="956"/>
      <c r="D379" s="956"/>
      <c r="E379" s="956"/>
      <c r="F379" s="957">
        <v>2.1241236305741262E-2</v>
      </c>
      <c r="G379" s="957">
        <v>2.2556534608456635E-2</v>
      </c>
      <c r="H379" s="957">
        <v>1.9997326712768881E-2</v>
      </c>
      <c r="I379" s="958">
        <v>154.3124832963847</v>
      </c>
      <c r="J379" s="958">
        <v>462.9197277688084</v>
      </c>
      <c r="K379" s="958">
        <v>153.9393134991731</v>
      </c>
    </row>
    <row r="380" spans="1:11">
      <c r="A380" s="954">
        <v>47664</v>
      </c>
      <c r="B380" s="955">
        <v>2031</v>
      </c>
      <c r="C380" s="956"/>
      <c r="D380" s="956"/>
      <c r="E380" s="956"/>
      <c r="F380" s="957">
        <v>2.1241236305741262E-2</v>
      </c>
      <c r="G380" s="957">
        <v>2.2556534608456635E-2</v>
      </c>
      <c r="H380" s="957">
        <v>1.9997326712768881E-2</v>
      </c>
      <c r="I380" s="958">
        <v>154.58300856816092</v>
      </c>
      <c r="J380" s="958">
        <v>463.78101469650528</v>
      </c>
      <c r="K380" s="958">
        <v>154.19352311416816</v>
      </c>
    </row>
    <row r="381" spans="1:11">
      <c r="A381" s="954">
        <v>47695</v>
      </c>
      <c r="B381" s="955">
        <v>2031</v>
      </c>
      <c r="C381" s="956"/>
      <c r="D381" s="956"/>
      <c r="E381" s="956"/>
      <c r="F381" s="957">
        <v>0.02</v>
      </c>
      <c r="G381" s="957">
        <v>0.03</v>
      </c>
      <c r="H381" s="957">
        <v>1.9997326712768881E-2</v>
      </c>
      <c r="I381" s="958">
        <v>154.83831497470666</v>
      </c>
      <c r="J381" s="958">
        <v>464.92482379401963</v>
      </c>
      <c r="K381" s="958">
        <v>154.4481525213975</v>
      </c>
    </row>
    <row r="382" spans="1:11">
      <c r="A382" s="954">
        <v>47726</v>
      </c>
      <c r="B382" s="955">
        <v>2031</v>
      </c>
      <c r="C382" s="956"/>
      <c r="D382" s="956"/>
      <c r="E382" s="956"/>
      <c r="F382" s="957">
        <v>0.02</v>
      </c>
      <c r="G382" s="957">
        <v>0.03</v>
      </c>
      <c r="H382" s="957">
        <v>1.9997326712768881E-2</v>
      </c>
      <c r="I382" s="958">
        <v>155.09404304053973</v>
      </c>
      <c r="J382" s="958">
        <v>466.07145383333642</v>
      </c>
      <c r="K382" s="958">
        <v>154.70320241409027</v>
      </c>
    </row>
    <row r="383" spans="1:11">
      <c r="A383" s="954">
        <v>47756</v>
      </c>
      <c r="B383" s="955">
        <v>2031</v>
      </c>
      <c r="C383" s="956"/>
      <c r="D383" s="956"/>
      <c r="E383" s="956"/>
      <c r="F383" s="957">
        <v>0.02</v>
      </c>
      <c r="G383" s="957">
        <v>0.03</v>
      </c>
      <c r="H383" s="957">
        <v>1.9997326712768881E-2</v>
      </c>
      <c r="I383" s="958">
        <v>155.35019346206471</v>
      </c>
      <c r="J383" s="958">
        <v>467.22091177165919</v>
      </c>
      <c r="K383" s="958">
        <v>154.95867348662043</v>
      </c>
    </row>
    <row r="384" spans="1:11">
      <c r="A384" s="954">
        <v>47787</v>
      </c>
      <c r="B384" s="955">
        <v>2031</v>
      </c>
      <c r="C384" s="956"/>
      <c r="D384" s="956"/>
      <c r="E384" s="956"/>
      <c r="F384" s="957">
        <v>0.02</v>
      </c>
      <c r="G384" s="957">
        <v>0.03</v>
      </c>
      <c r="H384" s="957">
        <v>1.9997326712768881E-2</v>
      </c>
      <c r="I384" s="958">
        <v>155.60676693683635</v>
      </c>
      <c r="J384" s="958">
        <v>468.37320458334978</v>
      </c>
      <c r="K384" s="958">
        <v>155.21456643450858</v>
      </c>
    </row>
    <row r="385" spans="1:11">
      <c r="A385" s="954">
        <v>47817</v>
      </c>
      <c r="B385" s="955">
        <v>2031</v>
      </c>
      <c r="C385" s="956"/>
      <c r="D385" s="956"/>
      <c r="E385" s="956"/>
      <c r="F385" s="957">
        <v>0.02</v>
      </c>
      <c r="G385" s="957">
        <v>0.03</v>
      </c>
      <c r="H385" s="957">
        <v>1.9997326712768881E-2</v>
      </c>
      <c r="I385" s="958">
        <v>155.86376416356148</v>
      </c>
      <c r="J385" s="958">
        <v>469.52833925997072</v>
      </c>
      <c r="K385" s="958">
        <v>155.47088195442387</v>
      </c>
    </row>
    <row r="386" spans="1:11">
      <c r="A386" s="954">
        <v>47848</v>
      </c>
      <c r="B386" s="955">
        <v>2031</v>
      </c>
      <c r="C386" s="956"/>
      <c r="D386" s="956"/>
      <c r="E386" s="956"/>
      <c r="F386" s="957">
        <v>0.02</v>
      </c>
      <c r="G386" s="957">
        <v>0.03</v>
      </c>
      <c r="H386" s="957">
        <v>1.9997326712768881E-2</v>
      </c>
      <c r="I386" s="958">
        <v>156.12118584210091</v>
      </c>
      <c r="J386" s="958">
        <v>470.68632281032751</v>
      </c>
      <c r="K386" s="958">
        <v>155.72762074418591</v>
      </c>
    </row>
    <row r="387" spans="1:11">
      <c r="A387" s="954">
        <v>47879</v>
      </c>
      <c r="B387" s="955">
        <v>2031</v>
      </c>
      <c r="C387" s="956"/>
      <c r="D387" s="956"/>
      <c r="E387" s="956"/>
      <c r="F387" s="957">
        <v>0.02</v>
      </c>
      <c r="G387" s="957">
        <v>0.03</v>
      </c>
      <c r="H387" s="957">
        <v>1.9997326712768881E-2</v>
      </c>
      <c r="I387" s="958">
        <v>156.37903267347133</v>
      </c>
      <c r="J387" s="958">
        <v>471.84716226051137</v>
      </c>
      <c r="K387" s="958">
        <v>155.98478350276667</v>
      </c>
    </row>
    <row r="388" spans="1:11">
      <c r="A388" s="954">
        <v>47907</v>
      </c>
      <c r="B388" s="955">
        <v>2031</v>
      </c>
      <c r="C388" s="956"/>
      <c r="D388" s="956"/>
      <c r="E388" s="956"/>
      <c r="F388" s="957">
        <v>0.02</v>
      </c>
      <c r="G388" s="957">
        <v>0.03</v>
      </c>
      <c r="H388" s="957">
        <v>1.9997326712768881E-2</v>
      </c>
      <c r="I388" s="958">
        <v>156.6373053598472</v>
      </c>
      <c r="J388" s="958">
        <v>473.01086465394172</v>
      </c>
      <c r="K388" s="958">
        <v>156.2423709302924</v>
      </c>
    </row>
    <row r="389" spans="1:11">
      <c r="A389" s="954">
        <v>47938</v>
      </c>
      <c r="B389" s="955">
        <v>2031</v>
      </c>
      <c r="C389" s="956"/>
      <c r="D389" s="956"/>
      <c r="E389" s="956"/>
      <c r="F389" s="957">
        <v>0.02</v>
      </c>
      <c r="G389" s="957">
        <v>0.03</v>
      </c>
      <c r="H389" s="957">
        <v>1.9997326712768881E-2</v>
      </c>
      <c r="I389" s="958">
        <v>156.89600460456271</v>
      </c>
      <c r="J389" s="958">
        <v>474.17743705140896</v>
      </c>
      <c r="K389" s="958">
        <v>156.50038372804545</v>
      </c>
    </row>
    <row r="390" spans="1:11">
      <c r="A390" s="954">
        <v>47968</v>
      </c>
      <c r="B390" s="955">
        <v>2032</v>
      </c>
      <c r="C390" s="956"/>
      <c r="D390" s="956"/>
      <c r="E390" s="956"/>
      <c r="F390" s="957">
        <v>0.02</v>
      </c>
      <c r="G390" s="957">
        <v>0.03</v>
      </c>
      <c r="H390" s="957">
        <v>1.9997326712768881E-2</v>
      </c>
      <c r="I390" s="958">
        <v>157.15513111211359</v>
      </c>
      <c r="J390" s="958">
        <v>475.34688653111726</v>
      </c>
      <c r="K390" s="958">
        <v>156.75882259846631</v>
      </c>
    </row>
    <row r="391" spans="1:11">
      <c r="A391" s="954">
        <v>47999</v>
      </c>
      <c r="B391" s="955">
        <v>2032</v>
      </c>
      <c r="C391" s="956"/>
      <c r="D391" s="956"/>
      <c r="E391" s="956"/>
      <c r="F391" s="957">
        <v>0.02</v>
      </c>
      <c r="G391" s="957">
        <v>0.03</v>
      </c>
      <c r="H391" s="957">
        <v>1.9997326712768881E-2</v>
      </c>
      <c r="I391" s="958">
        <v>157.41468558815919</v>
      </c>
      <c r="J391" s="958">
        <v>476.51922018872762</v>
      </c>
      <c r="K391" s="958">
        <v>157.0176882451554</v>
      </c>
    </row>
    <row r="392" spans="1:11">
      <c r="A392" s="954">
        <v>48029</v>
      </c>
      <c r="B392" s="955">
        <v>2032</v>
      </c>
      <c r="C392" s="956"/>
      <c r="D392" s="956"/>
      <c r="E392" s="956"/>
      <c r="F392" s="957">
        <v>0.02</v>
      </c>
      <c r="G392" s="957">
        <v>0.03</v>
      </c>
      <c r="H392" s="957">
        <v>1.9997326712768881E-2</v>
      </c>
      <c r="I392" s="958">
        <v>157.67466873952424</v>
      </c>
      <c r="J392" s="958">
        <v>477.69444513740081</v>
      </c>
      <c r="K392" s="958">
        <v>157.27698137287504</v>
      </c>
    </row>
    <row r="393" spans="1:11">
      <c r="A393" s="954">
        <v>48060</v>
      </c>
      <c r="B393" s="955">
        <v>2032</v>
      </c>
      <c r="C393" s="956"/>
      <c r="D393" s="956"/>
      <c r="E393" s="956"/>
      <c r="F393" s="957">
        <v>0.02</v>
      </c>
      <c r="G393" s="957">
        <v>0.03</v>
      </c>
      <c r="H393" s="957">
        <v>1.9997326712768881E-2</v>
      </c>
      <c r="I393" s="958">
        <v>157.93508127420091</v>
      </c>
      <c r="J393" s="958">
        <v>478.87256850784058</v>
      </c>
      <c r="K393" s="958">
        <v>157.53670268755144</v>
      </c>
    </row>
    <row r="394" spans="1:11">
      <c r="A394" s="954">
        <v>48091</v>
      </c>
      <c r="B394" s="955">
        <v>2032</v>
      </c>
      <c r="C394" s="956"/>
      <c r="D394" s="956"/>
      <c r="E394" s="956"/>
      <c r="F394" s="957">
        <v>0.02</v>
      </c>
      <c r="G394" s="957">
        <v>0.03</v>
      </c>
      <c r="H394" s="957">
        <v>1.9997326712768881E-2</v>
      </c>
      <c r="I394" s="958">
        <v>158.19592390135062</v>
      </c>
      <c r="J394" s="958">
        <v>480.05359744833692</v>
      </c>
      <c r="K394" s="958">
        <v>157.79685289627645</v>
      </c>
    </row>
    <row r="395" spans="1:11">
      <c r="A395" s="954">
        <v>48121</v>
      </c>
      <c r="B395" s="955">
        <v>2032</v>
      </c>
      <c r="C395" s="956"/>
      <c r="D395" s="956"/>
      <c r="E395" s="956"/>
      <c r="F395" s="957">
        <v>0.02</v>
      </c>
      <c r="G395" s="957">
        <v>0.03</v>
      </c>
      <c r="H395" s="957">
        <v>1.9997326712768881E-2</v>
      </c>
      <c r="I395" s="958">
        <v>158.45719733130608</v>
      </c>
      <c r="J395" s="958">
        <v>481.23753912480942</v>
      </c>
      <c r="K395" s="958">
        <v>158.05743270730966</v>
      </c>
    </row>
    <row r="396" spans="1:11">
      <c r="A396" s="954">
        <v>48152</v>
      </c>
      <c r="B396" s="955">
        <v>2032</v>
      </c>
      <c r="C396" s="956"/>
      <c r="D396" s="956"/>
      <c r="E396" s="956"/>
      <c r="F396" s="957">
        <v>0.02</v>
      </c>
      <c r="G396" s="957">
        <v>0.03</v>
      </c>
      <c r="H396" s="957">
        <v>1.9997326712768881E-2</v>
      </c>
      <c r="I396" s="958">
        <v>158.71890227557316</v>
      </c>
      <c r="J396" s="958">
        <v>482.42440072085077</v>
      </c>
      <c r="K396" s="958">
        <v>158.31844283008022</v>
      </c>
    </row>
    <row r="397" spans="1:11">
      <c r="A397" s="954">
        <v>48182</v>
      </c>
      <c r="B397" s="955">
        <v>2032</v>
      </c>
      <c r="C397" s="956"/>
      <c r="D397" s="956"/>
      <c r="E397" s="956"/>
      <c r="F397" s="957">
        <v>0.02</v>
      </c>
      <c r="G397" s="957">
        <v>0.03</v>
      </c>
      <c r="H397" s="957">
        <v>1.9997326712768881E-2</v>
      </c>
      <c r="I397" s="958">
        <v>158.9810394468328</v>
      </c>
      <c r="J397" s="958">
        <v>483.61418943777034</v>
      </c>
      <c r="K397" s="958">
        <v>158.57988397518881</v>
      </c>
    </row>
    <row r="398" spans="1:11">
      <c r="A398" s="954">
        <v>48213</v>
      </c>
      <c r="B398" s="955">
        <v>2032</v>
      </c>
      <c r="C398" s="956"/>
      <c r="D398" s="956"/>
      <c r="E398" s="956"/>
      <c r="F398" s="957">
        <v>0.02</v>
      </c>
      <c r="G398" s="957">
        <v>0.03</v>
      </c>
      <c r="H398" s="957">
        <v>1.9997326712768881E-2</v>
      </c>
      <c r="I398" s="958">
        <v>159.24360955894304</v>
      </c>
      <c r="J398" s="958">
        <v>484.80691249463786</v>
      </c>
      <c r="K398" s="958">
        <v>158.84175685440957</v>
      </c>
    </row>
    <row r="399" spans="1:11">
      <c r="A399" s="954">
        <v>48244</v>
      </c>
      <c r="B399" s="955">
        <v>2032</v>
      </c>
      <c r="C399" s="956"/>
      <c r="D399" s="956"/>
      <c r="E399" s="956"/>
      <c r="F399" s="957">
        <v>0.02</v>
      </c>
      <c r="G399" s="957">
        <v>0.03</v>
      </c>
      <c r="H399" s="957">
        <v>1.9997326712768881E-2</v>
      </c>
      <c r="I399" s="958">
        <v>159.50661332694088</v>
      </c>
      <c r="J399" s="958">
        <v>486.00257712832723</v>
      </c>
      <c r="K399" s="958">
        <v>159.10406218069204</v>
      </c>
    </row>
    <row r="400" spans="1:11">
      <c r="A400" s="954">
        <v>48273</v>
      </c>
      <c r="B400" s="955">
        <v>2032</v>
      </c>
      <c r="C400" s="956"/>
      <c r="D400" s="956"/>
      <c r="E400" s="956"/>
      <c r="F400" s="957">
        <v>0.02</v>
      </c>
      <c r="G400" s="957">
        <v>0.03</v>
      </c>
      <c r="H400" s="957">
        <v>1.9997326712768881E-2</v>
      </c>
      <c r="I400" s="958">
        <v>159.77005146704428</v>
      </c>
      <c r="J400" s="958">
        <v>487.20119059356051</v>
      </c>
      <c r="K400" s="958">
        <v>159.36680066816311</v>
      </c>
    </row>
    <row r="401" spans="1:11">
      <c r="A401" s="954">
        <v>48304</v>
      </c>
      <c r="B401" s="955">
        <v>2032</v>
      </c>
      <c r="C401" s="956"/>
      <c r="D401" s="956"/>
      <c r="E401" s="956"/>
      <c r="F401" s="957">
        <v>0.02</v>
      </c>
      <c r="G401" s="957">
        <v>0.03</v>
      </c>
      <c r="H401" s="957">
        <v>1.9997326712768881E-2</v>
      </c>
      <c r="I401" s="958">
        <v>160.03392469665408</v>
      </c>
      <c r="J401" s="958">
        <v>488.40276016295178</v>
      </c>
      <c r="K401" s="958">
        <v>159.6299730321289</v>
      </c>
    </row>
    <row r="402" spans="1:11">
      <c r="A402" s="954">
        <v>48334</v>
      </c>
      <c r="B402" s="955">
        <v>2033</v>
      </c>
      <c r="C402" s="956"/>
      <c r="D402" s="956"/>
      <c r="E402" s="956"/>
      <c r="F402" s="957">
        <v>0.02</v>
      </c>
      <c r="G402" s="957">
        <v>0.03</v>
      </c>
      <c r="H402" s="957">
        <v>1.9997326712768881E-2</v>
      </c>
      <c r="I402" s="958">
        <v>160.29823373435599</v>
      </c>
      <c r="J402" s="958">
        <v>489.60729312705138</v>
      </c>
      <c r="K402" s="958">
        <v>159.89357998907684</v>
      </c>
    </row>
    <row r="403" spans="1:11">
      <c r="A403" s="954">
        <v>48365</v>
      </c>
      <c r="B403" s="955">
        <v>2033</v>
      </c>
      <c r="C403" s="956"/>
      <c r="D403" s="956"/>
      <c r="E403" s="956"/>
      <c r="F403" s="957">
        <v>0.02</v>
      </c>
      <c r="G403" s="957">
        <v>0.03</v>
      </c>
      <c r="H403" s="957">
        <v>1.9997326712768881E-2</v>
      </c>
      <c r="I403" s="958">
        <v>160.56297929992249</v>
      </c>
      <c r="J403" s="958">
        <v>490.81479679439008</v>
      </c>
      <c r="K403" s="958">
        <v>160.15762225667748</v>
      </c>
    </row>
    <row r="404" spans="1:11">
      <c r="A404" s="954">
        <v>48395</v>
      </c>
      <c r="B404" s="955">
        <v>2033</v>
      </c>
      <c r="C404" s="956"/>
      <c r="D404" s="956"/>
      <c r="E404" s="956"/>
      <c r="F404" s="957">
        <v>0.02</v>
      </c>
      <c r="G404" s="957">
        <v>0.03</v>
      </c>
      <c r="H404" s="957">
        <v>1.9997326712768881E-2</v>
      </c>
      <c r="I404" s="958">
        <v>160.82816211431484</v>
      </c>
      <c r="J404" s="958">
        <v>492.02527849152347</v>
      </c>
      <c r="K404" s="958">
        <v>160.42210055378652</v>
      </c>
    </row>
    <row r="405" spans="1:11">
      <c r="A405" s="954">
        <v>48426</v>
      </c>
      <c r="B405" s="955">
        <v>2033</v>
      </c>
      <c r="C405" s="956"/>
      <c r="D405" s="956"/>
      <c r="E405" s="956"/>
      <c r="F405" s="957">
        <v>0.02</v>
      </c>
      <c r="G405" s="957">
        <v>0.03</v>
      </c>
      <c r="H405" s="957">
        <v>1.9997326712768881E-2</v>
      </c>
      <c r="I405" s="958">
        <v>161.09378289968504</v>
      </c>
      <c r="J405" s="958">
        <v>493.23874556307641</v>
      </c>
      <c r="K405" s="958">
        <v>160.68701560044676</v>
      </c>
    </row>
    <row r="406" spans="1:11">
      <c r="A406" s="954">
        <v>48457</v>
      </c>
      <c r="B406" s="955">
        <v>2033</v>
      </c>
      <c r="C406" s="956"/>
      <c r="D406" s="956"/>
      <c r="E406" s="956"/>
      <c r="F406" s="957">
        <v>0.02</v>
      </c>
      <c r="G406" s="957">
        <v>0.03</v>
      </c>
      <c r="H406" s="957">
        <v>1.9997326712768881E-2</v>
      </c>
      <c r="I406" s="958">
        <v>161.35984237937777</v>
      </c>
      <c r="J406" s="958">
        <v>494.4552053717876</v>
      </c>
      <c r="K406" s="958">
        <v>160.95236811789005</v>
      </c>
    </row>
    <row r="407" spans="1:11">
      <c r="A407" s="954">
        <v>48487</v>
      </c>
      <c r="B407" s="955">
        <v>2033</v>
      </c>
      <c r="C407" s="956"/>
      <c r="D407" s="956"/>
      <c r="E407" s="956"/>
      <c r="F407" s="957">
        <v>0.02</v>
      </c>
      <c r="G407" s="957">
        <v>0.03</v>
      </c>
      <c r="H407" s="957">
        <v>1.9997326712768881E-2</v>
      </c>
      <c r="I407" s="958">
        <v>161.62634127793234</v>
      </c>
      <c r="J407" s="958">
        <v>495.67466529855426</v>
      </c>
      <c r="K407" s="958">
        <v>161.21815882853923</v>
      </c>
    </row>
    <row r="408" spans="1:11">
      <c r="A408" s="954">
        <v>48518</v>
      </c>
      <c r="B408" s="955">
        <v>2033</v>
      </c>
      <c r="C408" s="956"/>
      <c r="D408" s="956"/>
      <c r="E408" s="956"/>
      <c r="F408" s="957">
        <v>0.02</v>
      </c>
      <c r="G408" s="957">
        <v>0.03</v>
      </c>
      <c r="H408" s="957">
        <v>1.9997326712768881E-2</v>
      </c>
      <c r="I408" s="958">
        <v>161.89328032108475</v>
      </c>
      <c r="J408" s="958">
        <v>496.89713274247686</v>
      </c>
      <c r="K408" s="958">
        <v>161.48438845601018</v>
      </c>
    </row>
    <row r="409" spans="1:11">
      <c r="A409" s="954">
        <v>48548</v>
      </c>
      <c r="B409" s="955">
        <v>2033</v>
      </c>
      <c r="C409" s="956"/>
      <c r="D409" s="956"/>
      <c r="E409" s="956"/>
      <c r="F409" s="957">
        <v>0.02</v>
      </c>
      <c r="G409" s="957">
        <v>0.03</v>
      </c>
      <c r="H409" s="957">
        <v>1.9997326712768881E-2</v>
      </c>
      <c r="I409" s="958">
        <v>162.16066023576957</v>
      </c>
      <c r="J409" s="958">
        <v>498.12261512090402</v>
      </c>
      <c r="K409" s="958">
        <v>161.75105772511367</v>
      </c>
    </row>
    <row r="410" spans="1:11">
      <c r="A410" s="954">
        <v>48579</v>
      </c>
      <c r="B410" s="955">
        <v>2033</v>
      </c>
      <c r="C410" s="956"/>
      <c r="D410" s="956"/>
      <c r="E410" s="956"/>
      <c r="F410" s="957">
        <v>0.02</v>
      </c>
      <c r="G410" s="957">
        <v>0.03</v>
      </c>
      <c r="H410" s="957">
        <v>1.9997326712768881E-2</v>
      </c>
      <c r="I410" s="958">
        <v>162.42848175012202</v>
      </c>
      <c r="J410" s="958">
        <v>499.35111986947754</v>
      </c>
      <c r="K410" s="958">
        <v>162.01816736185742</v>
      </c>
    </row>
    <row r="411" spans="1:11">
      <c r="A411" s="954">
        <v>48610</v>
      </c>
      <c r="B411" s="955">
        <v>2033</v>
      </c>
      <c r="C411" s="956"/>
      <c r="D411" s="956"/>
      <c r="E411" s="956"/>
      <c r="F411" s="957">
        <v>0.02</v>
      </c>
      <c r="G411" s="957">
        <v>0.03</v>
      </c>
      <c r="H411" s="957">
        <v>1.9997326712768881E-2</v>
      </c>
      <c r="I411" s="958">
        <v>162.69674559347982</v>
      </c>
      <c r="J411" s="958">
        <v>500.58265444217761</v>
      </c>
      <c r="K411" s="958">
        <v>162.28571809344805</v>
      </c>
    </row>
    <row r="412" spans="1:11">
      <c r="A412" s="954">
        <v>48638</v>
      </c>
      <c r="B412" s="955">
        <v>2033</v>
      </c>
      <c r="C412" s="963"/>
      <c r="D412" s="963"/>
      <c r="E412" s="963"/>
      <c r="F412" s="957">
        <v>0.02</v>
      </c>
      <c r="G412" s="957">
        <v>0.03</v>
      </c>
      <c r="H412" s="957">
        <v>1.9997326712768881E-2</v>
      </c>
      <c r="I412" s="958">
        <v>162.96545249638527</v>
      </c>
      <c r="J412" s="958">
        <v>501.8172263113679</v>
      </c>
      <c r="K412" s="958">
        <v>162.55371064829308</v>
      </c>
    </row>
    <row r="413" spans="1:11">
      <c r="A413" s="954">
        <v>48669</v>
      </c>
      <c r="B413" s="955">
        <v>2033</v>
      </c>
      <c r="C413" s="963"/>
      <c r="D413" s="963"/>
      <c r="E413" s="963"/>
      <c r="F413" s="957">
        <v>0.02</v>
      </c>
      <c r="G413" s="957">
        <v>0.03</v>
      </c>
      <c r="H413" s="957">
        <v>1.9997326712768881E-2</v>
      </c>
      <c r="I413" s="958">
        <v>163.23460319058728</v>
      </c>
      <c r="J413" s="958">
        <v>503.0548429678409</v>
      </c>
      <c r="K413" s="958">
        <v>162.82214575600287</v>
      </c>
    </row>
    <row r="414" spans="1:11">
      <c r="A414" s="964"/>
    </row>
    <row r="415" spans="1:11">
      <c r="A415" s="964"/>
    </row>
    <row r="416" spans="1:11" hidden="1">
      <c r="A416" s="964"/>
    </row>
    <row r="417" spans="1:1" hidden="1">
      <c r="A417" s="964"/>
    </row>
    <row r="418" spans="1:1" hidden="1">
      <c r="A418" s="964"/>
    </row>
    <row r="419" spans="1:1" hidden="1">
      <c r="A419" s="964"/>
    </row>
    <row r="420" spans="1:1" hidden="1">
      <c r="A420" s="964"/>
    </row>
    <row r="421" spans="1:1" hidden="1">
      <c r="A421" s="964"/>
    </row>
    <row r="422" spans="1:1" hidden="1">
      <c r="A422" s="964"/>
    </row>
    <row r="423" spans="1:1" hidden="1">
      <c r="A423" s="964"/>
    </row>
    <row r="424" spans="1:1" hidden="1">
      <c r="A424" s="964"/>
    </row>
    <row r="425" spans="1:1" hidden="1">
      <c r="A425" s="964"/>
    </row>
    <row r="426" spans="1:1" hidden="1">
      <c r="A426" s="964"/>
    </row>
    <row r="427" spans="1:1" hidden="1">
      <c r="A427" s="964"/>
    </row>
    <row r="428" spans="1:1" hidden="1">
      <c r="A428" s="964"/>
    </row>
    <row r="429" spans="1:1"/>
  </sheetData>
  <sheetProtection insertRows="0" sort="0" autoFilter="0" pivotTables="0"/>
  <pageMargins left="0.7" right="0.7" top="0.75" bottom="0.75" header="0.3" footer="0.3"/>
  <pageSetup orientation="portrait" r:id="rId1"/>
  <headerFooter>
    <oddHeader>&amp;C&amp;"Verdana,Regular"&amp;10&amp;K000000Internal Only&amp;G</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597C471C7982D24ABE2744BF5C58A3B3" ma:contentTypeVersion="5" ma:contentTypeDescription="Create a new document." ma:contentTypeScope="" ma:versionID="c42a5dfa7ece7b1c3003ae443325aa17">
  <xsd:schema xmlns:xsd="http://www.w3.org/2001/XMLSchema" xmlns:xs="http://www.w3.org/2001/XMLSchema" xmlns:p="http://schemas.microsoft.com/office/2006/metadata/properties" xmlns:ns1="http://schemas.microsoft.com/sharepoint/v3" xmlns:ns2="89a8254d-b403-4044-8e47-2bda5339616f" targetNamespace="http://schemas.microsoft.com/office/2006/metadata/properties" ma:root="true" ma:fieldsID="c6ea5b8888a0f5885e415676cb410eb9" ns1:_="" ns2:_="">
    <xsd:import namespace="http://schemas.microsoft.com/sharepoint/v3"/>
    <xsd:import namespace="89a8254d-b403-4044-8e47-2bda533961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a8254d-b403-4044-8e47-2bda53396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D8114B6-BDD8-4CB5-AA20-4A909702B5CF}">
  <ds:schemaRefs>
    <ds:schemaRef ds:uri="http://schemas.microsoft.com/DataMashup"/>
  </ds:schemaRefs>
</ds:datastoreItem>
</file>

<file path=customXml/itemProps2.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6BE8602E-BBA7-479A-BA5F-F553383FA7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a8254d-b403-4044-8e47-2bda533961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F84B15B-8890-4BBF-8F1F-B67789940F4E}">
  <ds:schemaRefs>
    <ds:schemaRef ds:uri="http://schemas.microsoft.com/sharepoint/v3/contenttype/forms"/>
  </ds:schemaRefs>
</ds:datastoreItem>
</file>

<file path=customXml/itemProps5.xml><?xml version="1.0" encoding="utf-8"?>
<ds:datastoreItem xmlns:ds="http://schemas.openxmlformats.org/officeDocument/2006/customXml" ds:itemID="{CC285FE4-1466-4BF7-8FA9-67F63A3D57B8}">
  <ds:schemaRefs>
    <ds:schemaRef ds:uri="http://purl.org/dc/dcmitype/"/>
    <ds:schemaRef ds:uri="http://schemas.microsoft.com/office/2006/metadata/properties"/>
    <ds:schemaRef ds:uri="89a8254d-b403-4044-8e47-2bda5339616f"/>
    <ds:schemaRef ds:uri="http://schemas.microsoft.com/office/2006/documentManagement/types"/>
    <ds:schemaRef ds:uri="http://purl.org/dc/elements/1.1/"/>
    <ds:schemaRef ds:uri="http://schemas.microsoft.com/sharepoint/v3"/>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64</vt:i4>
      </vt:variant>
    </vt:vector>
  </HeadingPairs>
  <TitlesOfParts>
    <vt:vector size="80"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McKenzie, Luke</cp:lastModifiedBy>
  <cp:revision/>
  <dcterms:created xsi:type="dcterms:W3CDTF">2018-06-13T08:32:09Z</dcterms:created>
  <dcterms:modified xsi:type="dcterms:W3CDTF">2026-09-30T14:17:41Z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0x010100597C471C7982D24ABE2744BF5C58A3B3</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MSIP_Label_2b73dd0b-afe1-4a46-943f-1bdb914b8a49_Enabled">
    <vt:lpwstr>true</vt:lpwstr>
  </property>
  <property fmtid="{D5CDD505-2E9C-101B-9397-08002B2CF9AE}" pid="14" name="MSIP_Label_2b73dd0b-afe1-4a46-943f-1bdb914b8a49_SetDate">
    <vt:lpwstr>2020-07-13T09:54:54Z</vt:lpwstr>
  </property>
  <property fmtid="{D5CDD505-2E9C-101B-9397-08002B2CF9AE}" pid="15" name="MSIP_Label_2b73dd0b-afe1-4a46-943f-1bdb914b8a49_Method">
    <vt:lpwstr>Standard</vt:lpwstr>
  </property>
  <property fmtid="{D5CDD505-2E9C-101B-9397-08002B2CF9AE}" pid="16" name="MSIP_Label_2b73dd0b-afe1-4a46-943f-1bdb914b8a49_Name">
    <vt:lpwstr>Internal</vt:lpwstr>
  </property>
  <property fmtid="{D5CDD505-2E9C-101B-9397-08002B2CF9AE}" pid="17" name="MSIP_Label_2b73dd0b-afe1-4a46-943f-1bdb914b8a49_SiteId">
    <vt:lpwstr>b9563cbc-9874-41ab-b448-7e0f61aff3eb</vt:lpwstr>
  </property>
  <property fmtid="{D5CDD505-2E9C-101B-9397-08002B2CF9AE}" pid="18" name="MSIP_Label_2b73dd0b-afe1-4a46-943f-1bdb914b8a49_ActionId">
    <vt:lpwstr>eb8bee18-e589-4e0d-b159-000055dbdde8</vt:lpwstr>
  </property>
  <property fmtid="{D5CDD505-2E9C-101B-9397-08002B2CF9AE}" pid="19" name="MSIP_Label_2b73dd0b-afe1-4a46-943f-1bdb914b8a49_ContentBits">
    <vt:lpwstr>2</vt:lpwstr>
  </property>
  <property fmtid="{D5CDD505-2E9C-101B-9397-08002B2CF9AE}" pid="20" name="bjClsUserRVM">
    <vt:lpwstr>[]</vt:lpwstr>
  </property>
  <property fmtid="{D5CDD505-2E9C-101B-9397-08002B2CF9AE}" pid="21" name="bjDocumentSecurityLabel">
    <vt:lpwstr>OFFICIAL</vt:lpwstr>
  </property>
  <property fmtid="{D5CDD505-2E9C-101B-9397-08002B2CF9AE}" pid="22"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3" name="bjDocumentLabelXML-0">
    <vt:lpwstr>ames.com/2008/01/sie/internal/label"&gt;&lt;element uid="id_classification_nonbusiness" value="" /&gt;&lt;/sisl&gt;</vt:lpwstr>
  </property>
  <property fmtid="{D5CDD505-2E9C-101B-9397-08002B2CF9AE}" pid="24" name="MediaServiceImageTags">
    <vt:lpwstr/>
  </property>
  <property fmtid="{D5CDD505-2E9C-101B-9397-08002B2CF9AE}" pid="25" name="MSIP_Label_38144ccb-b10a-4c0f-b070-7a3b00ac7463_Enabled">
    <vt:lpwstr>true</vt:lpwstr>
  </property>
  <property fmtid="{D5CDD505-2E9C-101B-9397-08002B2CF9AE}" pid="26" name="MSIP_Label_38144ccb-b10a-4c0f-b070-7a3b00ac7463_SetDate">
    <vt:lpwstr>2022-05-27T11:21:22Z</vt:lpwstr>
  </property>
  <property fmtid="{D5CDD505-2E9C-101B-9397-08002B2CF9AE}" pid="27" name="MSIP_Label_38144ccb-b10a-4c0f-b070-7a3b00ac7463_Method">
    <vt:lpwstr>Standard</vt:lpwstr>
  </property>
  <property fmtid="{D5CDD505-2E9C-101B-9397-08002B2CF9AE}" pid="28" name="MSIP_Label_38144ccb-b10a-4c0f-b070-7a3b00ac7463_Name">
    <vt:lpwstr>InternalOnly</vt:lpwstr>
  </property>
  <property fmtid="{D5CDD505-2E9C-101B-9397-08002B2CF9AE}" pid="29" name="MSIP_Label_38144ccb-b10a-4c0f-b070-7a3b00ac7463_SiteId">
    <vt:lpwstr>185562ad-39bc-4840-8e40-be6216340c52</vt:lpwstr>
  </property>
  <property fmtid="{D5CDD505-2E9C-101B-9397-08002B2CF9AE}" pid="30" name="MSIP_Label_38144ccb-b10a-4c0f-b070-7a3b00ac7463_ActionId">
    <vt:lpwstr>e0564de4-bc5c-4fe1-932a-3f653e36482c</vt:lpwstr>
  </property>
  <property fmtid="{D5CDD505-2E9C-101B-9397-08002B2CF9AE}" pid="31" name="MSIP_Label_38144ccb-b10a-4c0f-b070-7a3b00ac7463_ContentBits">
    <vt:lpwstr>2</vt:lpwstr>
  </property>
  <property fmtid="{D5CDD505-2E9C-101B-9397-08002B2CF9AE}" pid="32" name="Comparison_Data2RowInsertions47">
    <vt:lpwstr/>
  </property>
  <property fmtid="{D5CDD505-2E9C-101B-9397-08002B2CF9AE}" pid="33" name="Comparison_Data2ColumnInsertions48">
    <vt:lpwstr/>
  </property>
  <property fmtid="{D5CDD505-2E9C-101B-9397-08002B2CF9AE}" pid="34" name="Comparison_Content &amp; Version Control3RowInsertions49">
    <vt:lpwstr/>
  </property>
  <property fmtid="{D5CDD505-2E9C-101B-9397-08002B2CF9AE}" pid="35" name="Comparison_Content &amp; Version Control3ColumnInsertions50">
    <vt:lpwstr/>
  </property>
  <property fmtid="{D5CDD505-2E9C-101B-9397-08002B2CF9AE}" pid="36" name="Comparison_Change log4RowInsertions51">
    <vt:lpwstr/>
  </property>
  <property fmtid="{D5CDD505-2E9C-101B-9397-08002B2CF9AE}" pid="37" name="Comparison_Change log4ColumnInsertions52">
    <vt:lpwstr/>
  </property>
  <property fmtid="{D5CDD505-2E9C-101B-9397-08002B2CF9AE}" pid="38" name="Comparison_R1 - RoRE5RowInsertions53">
    <vt:lpwstr/>
  </property>
  <property fmtid="{D5CDD505-2E9C-101B-9397-08002B2CF9AE}" pid="39" name="Comparison_R1 - RoRE5ColumnInsertions54">
    <vt:lpwstr/>
  </property>
  <property fmtid="{D5CDD505-2E9C-101B-9397-08002B2CF9AE}" pid="40" name="Comparison_R2 - Rec to Revenue and Profit6RowInsertions55">
    <vt:lpwstr/>
  </property>
  <property fmtid="{D5CDD505-2E9C-101B-9397-08002B2CF9AE}" pid="41" name="Comparison_R2 - Rec to Revenue and Profit6ColumnInsertions56">
    <vt:lpwstr/>
  </property>
  <property fmtid="{D5CDD505-2E9C-101B-9397-08002B2CF9AE}" pid="42" name="Comparison_R3 - Totex - Reconciliation7RowInsertions57">
    <vt:lpwstr/>
  </property>
  <property fmtid="{D5CDD505-2E9C-101B-9397-08002B2CF9AE}" pid="43" name="Comparison_R3 - Totex - Reconciliation7ColumnInsertions58">
    <vt:lpwstr/>
  </property>
  <property fmtid="{D5CDD505-2E9C-101B-9397-08002B2CF9AE}" pid="44" name="Comparison_R4 - Incentives and Other Rev8RowInsertions59">
    <vt:lpwstr/>
  </property>
  <property fmtid="{D5CDD505-2E9C-101B-9397-08002B2CF9AE}" pid="45" name="Comparison_R4 - Incentives and Other Rev8ColumnInsertions60">
    <vt:lpwstr/>
  </property>
  <property fmtid="{D5CDD505-2E9C-101B-9397-08002B2CF9AE}" pid="46" name="Comparison_R5 - Financing9RowInsertions61">
    <vt:lpwstr/>
  </property>
  <property fmtid="{D5CDD505-2E9C-101B-9397-08002B2CF9AE}" pid="47" name="Comparison_R5 - Financing9ColumnInsertions62">
    <vt:lpwstr/>
  </property>
  <property fmtid="{D5CDD505-2E9C-101B-9397-08002B2CF9AE}" pid="48" name="Comparison_R5a - Financing input10RowInsertions63">
    <vt:lpwstr/>
  </property>
  <property fmtid="{D5CDD505-2E9C-101B-9397-08002B2CF9AE}" pid="49" name="Comparison_R5a - Financing input10ColumnInsertions64">
    <vt:lpwstr/>
  </property>
  <property fmtid="{D5CDD505-2E9C-101B-9397-08002B2CF9AE}" pid="50" name="Comparison_R6 - Net Debt11RowInsertions65">
    <vt:lpwstr/>
  </property>
  <property fmtid="{D5CDD505-2E9C-101B-9397-08002B2CF9AE}" pid="51" name="Comparison_R6 - Net Debt11ColumnInsertions66">
    <vt:lpwstr/>
  </property>
  <property fmtid="{D5CDD505-2E9C-101B-9397-08002B2CF9AE}" pid="52" name="Comparison_R6a - Net Debt input12RowInsertions67">
    <vt:lpwstr/>
  </property>
  <property fmtid="{D5CDD505-2E9C-101B-9397-08002B2CF9AE}" pid="53" name="Comparison_R6a - Net Debt input12ColumnInsertions68">
    <vt:lpwstr/>
  </property>
  <property fmtid="{D5CDD505-2E9C-101B-9397-08002B2CF9AE}" pid="54" name="Comparison_R7 - RAV13RowInsertions69">
    <vt:lpwstr/>
  </property>
  <property fmtid="{D5CDD505-2E9C-101B-9397-08002B2CF9AE}" pid="55" name="Comparison_R7 - RAV13ColumnInsertions70">
    <vt:lpwstr/>
  </property>
  <property fmtid="{D5CDD505-2E9C-101B-9397-08002B2CF9AE}" pid="56" name="Comparison_R8 - Tax14RowInsertions71">
    <vt:lpwstr/>
  </property>
  <property fmtid="{D5CDD505-2E9C-101B-9397-08002B2CF9AE}" pid="57" name="Comparison_R8 - Tax14ColumnInsertions72">
    <vt:lpwstr/>
  </property>
  <property fmtid="{D5CDD505-2E9C-101B-9397-08002B2CF9AE}" pid="58" name="Comparison_R8a - Tax Reconciliation15RowInsertions73">
    <vt:lpwstr/>
  </property>
  <property fmtid="{D5CDD505-2E9C-101B-9397-08002B2CF9AE}" pid="59" name="Comparison_R8a - Tax Reconciliation15ColumnInsertions74">
    <vt:lpwstr/>
  </property>
  <property fmtid="{D5CDD505-2E9C-101B-9397-08002B2CF9AE}" pid="60" name="Comparison_R9 - Corporate Governance16RowInsertions75">
    <vt:lpwstr/>
  </property>
  <property fmtid="{D5CDD505-2E9C-101B-9397-08002B2CF9AE}" pid="61" name="Comparison_R9 - Corporate Governance16ColumnInsertions76">
    <vt:lpwstr/>
  </property>
  <property fmtid="{D5CDD505-2E9C-101B-9397-08002B2CF9AE}" pid="62" name="Comparison_R10 - Pensions &amp; Oth Activities17RowInsertions77">
    <vt:lpwstr/>
  </property>
  <property fmtid="{D5CDD505-2E9C-101B-9397-08002B2CF9AE}" pid="63" name="Comparison_R10 - Pensions &amp; Oth Activities17ColumnInsertions78">
    <vt:lpwstr/>
  </property>
  <property fmtid="{D5CDD505-2E9C-101B-9397-08002B2CF9AE}" pid="64" name="Comparison_Input sheets for R5a and R6a&gt;&gt;&gt;18RowInsertions79">
    <vt:lpwstr/>
  </property>
  <property fmtid="{D5CDD505-2E9C-101B-9397-08002B2CF9AE}" pid="65" name="Comparison_Input sheets for R5a and R6a&gt;&gt;&gt;18ColumnInsertions80">
    <vt:lpwstr/>
  </property>
  <property fmtid="{D5CDD505-2E9C-101B-9397-08002B2CF9AE}" pid="66" name="Comparison_F3 - Fixed Rate Debt19RowInsertions81">
    <vt:lpwstr/>
  </property>
  <property fmtid="{D5CDD505-2E9C-101B-9397-08002B2CF9AE}" pid="67" name="Comparison_F3 - Fixed Rate Debt19ColumnInsertions82">
    <vt:lpwstr/>
  </property>
  <property fmtid="{D5CDD505-2E9C-101B-9397-08002B2CF9AE}" pid="68" name="Comparison_F4 - Floating Rate Debt20RowInsertions83">
    <vt:lpwstr/>
  </property>
  <property fmtid="{D5CDD505-2E9C-101B-9397-08002B2CF9AE}" pid="69" name="Comparison_F4 - Floating Rate Debt20ColumnInsertions84">
    <vt:lpwstr/>
  </property>
  <property fmtid="{D5CDD505-2E9C-101B-9397-08002B2CF9AE}" pid="70" name="Comparison_F5 - Inflation Linked Debt21RowInsertions85">
    <vt:lpwstr/>
  </property>
  <property fmtid="{D5CDD505-2E9C-101B-9397-08002B2CF9AE}" pid="71" name="Comparison_F5 - Inflation Linked Debt21ColumnInsertions86">
    <vt:lpwstr/>
  </property>
  <property fmtid="{D5CDD505-2E9C-101B-9397-08002B2CF9AE}" pid="72" name="Comparison_F6 - Debt Dataset22RowInsertions87">
    <vt:lpwstr/>
  </property>
  <property fmtid="{D5CDD505-2E9C-101B-9397-08002B2CF9AE}" pid="73" name="Comparison_F6 - Debt Dataset22ColumnInsertions88">
    <vt:lpwstr/>
  </property>
  <property fmtid="{D5CDD505-2E9C-101B-9397-08002B2CF9AE}" pid="74" name="Comparison_I1 - Universal Data23RowInsertions89">
    <vt:lpwstr/>
  </property>
  <property fmtid="{D5CDD505-2E9C-101B-9397-08002B2CF9AE}" pid="75" name="Comparison_I1 - Universal Data23ColumnInsertions90">
    <vt:lpwstr/>
  </property>
  <property fmtid="{D5CDD505-2E9C-101B-9397-08002B2CF9AE}" pid="76" name="Comparison_I2 - Monthly Inflation24RowInsertions91">
    <vt:lpwstr/>
  </property>
  <property fmtid="{D5CDD505-2E9C-101B-9397-08002B2CF9AE}" pid="77" name="Comparison_I2 - Monthly Inflation24ColumnInsertions92">
    <vt:lpwstr/>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xd_Signature">
    <vt:bool>false</vt:bool>
  </property>
  <property fmtid="{D5CDD505-2E9C-101B-9397-08002B2CF9AE}" pid="82" name="TriggerFlowInfo">
    <vt:lpwstr/>
  </property>
  <property fmtid="{D5CDD505-2E9C-101B-9397-08002B2CF9AE}" pid="83" name="Order">
    <vt:r8>1664200</vt:r8>
  </property>
  <property fmtid="{D5CDD505-2E9C-101B-9397-08002B2CF9AE}" pid="84" name="Year">
    <vt:lpwstr>2023</vt:lpwstr>
  </property>
  <property fmtid="{D5CDD505-2E9C-101B-9397-08002B2CF9AE}" pid="85" name="MSIP_Label_9a1593e3-eb40-4b63-9198-a6ec3e998e52_Enabled">
    <vt:lpwstr>true</vt:lpwstr>
  </property>
  <property fmtid="{D5CDD505-2E9C-101B-9397-08002B2CF9AE}" pid="86" name="MSIP_Label_9a1593e3-eb40-4b63-9198-a6ec3e998e52_SetDate">
    <vt:lpwstr>2026-08-11T15:32:21Z</vt:lpwstr>
  </property>
  <property fmtid="{D5CDD505-2E9C-101B-9397-08002B2CF9AE}" pid="87" name="MSIP_Label_9a1593e3-eb40-4b63-9198-a6ec3e998e52_Method">
    <vt:lpwstr>Privileged</vt:lpwstr>
  </property>
  <property fmtid="{D5CDD505-2E9C-101B-9397-08002B2CF9AE}" pid="88" name="MSIP_Label_9a1593e3-eb40-4b63-9198-a6ec3e998e52_Name">
    <vt:lpwstr>9a1593e3-eb40-4b63-9198-a6ec3e998e52</vt:lpwstr>
  </property>
  <property fmtid="{D5CDD505-2E9C-101B-9397-08002B2CF9AE}" pid="89" name="MSIP_Label_9a1593e3-eb40-4b63-9198-a6ec3e998e52_SiteId">
    <vt:lpwstr>953b0f83-1ce6-45c3-82c9-1d847e372339</vt:lpwstr>
  </property>
  <property fmtid="{D5CDD505-2E9C-101B-9397-08002B2CF9AE}" pid="90" name="MSIP_Label_9a1593e3-eb40-4b63-9198-a6ec3e998e52_ActionId">
    <vt:lpwstr>eab153a9-28e8-4f7b-9aba-b1d57c36df17</vt:lpwstr>
  </property>
  <property fmtid="{D5CDD505-2E9C-101B-9397-08002B2CF9AE}" pid="91" name="MSIP_Label_9a1593e3-eb40-4b63-9198-a6ec3e998e52_ContentBits">
    <vt:lpwstr>4</vt:lpwstr>
  </property>
  <property fmtid="{D5CDD505-2E9C-101B-9397-08002B2CF9AE}" pid="92" name="MSIP_Label_9a1593e3-eb40-4b63-9198-a6ec3e998e52_Tag">
    <vt:lpwstr>10, 0, 1, 1</vt:lpwstr>
  </property>
</Properties>
</file>