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ecom-my.sharepoint.com/personal/keely_rodgers_sse_com/Documents/Documents/Distribution/"/>
    </mc:Choice>
  </mc:AlternateContent>
  <xr:revisionPtr revIDLastSave="8" documentId="8_{2B87EC90-B018-46B9-AAC1-99827EE43F86}" xr6:coauthVersionLast="47" xr6:coauthVersionMax="47" xr10:uidLastSave="{F2DE54C9-6338-4F39-AED8-83142219E15F}"/>
  <bookViews>
    <workbookView xWindow="28680" yWindow="-120" windowWidth="29040" windowHeight="15720" xr2:uid="{E9B81D6C-29B8-4DB7-83A2-681B8F846D7A}"/>
  </bookViews>
  <sheets>
    <sheet name="SSES SI1 - Performance Summary" sheetId="2" r:id="rId1"/>
    <sheet name="SSEH SI1 - Performance Summar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Q38" i="1" l="1"/>
  <c r="P38" i="1"/>
  <c r="O38" i="1"/>
  <c r="N38" i="1"/>
  <c r="M38" i="1"/>
  <c r="S38" i="1" s="1"/>
  <c r="S37" i="1"/>
  <c r="S36" i="1"/>
  <c r="Q19" i="1"/>
  <c r="P19" i="1"/>
  <c r="N19" i="1"/>
  <c r="S18" i="1"/>
  <c r="O19" i="1"/>
  <c r="S17" i="1"/>
  <c r="S19" i="1" s="1"/>
</calcChain>
</file>

<file path=xl/sharedStrings.xml><?xml version="1.0" encoding="utf-8"?>
<sst xmlns="http://schemas.openxmlformats.org/spreadsheetml/2006/main" count="108" uniqueCount="41">
  <si>
    <t>RIIO-ED2</t>
  </si>
  <si>
    <t>RIIO-ED1</t>
  </si>
  <si>
    <t>Total</t>
  </si>
  <si>
    <t>Number of Customers</t>
  </si>
  <si>
    <t>Units</t>
  </si>
  <si>
    <t>No. of customers on DNOs network</t>
  </si>
  <si>
    <t>#</t>
  </si>
  <si>
    <t>Network Length</t>
  </si>
  <si>
    <t>Overhead lines</t>
  </si>
  <si>
    <t>km</t>
  </si>
  <si>
    <t>Underground cables</t>
  </si>
  <si>
    <t>Other (Subsea cables)</t>
  </si>
  <si>
    <t>Total DNO Network Length</t>
  </si>
  <si>
    <t>Total Expenditure (TOTEX)</t>
  </si>
  <si>
    <t>Total Expenditure (20/21 prices)</t>
  </si>
  <si>
    <t>£m 20/21 prices</t>
  </si>
  <si>
    <t>Total Allowance (20/21 prices)</t>
  </si>
  <si>
    <t>% of Allowed</t>
  </si>
  <si>
    <t>%</t>
  </si>
  <si>
    <t>Quality of Service (unplanned and unweighted)</t>
  </si>
  <si>
    <t>Customers Interrupted (including exceptional events)</t>
  </si>
  <si>
    <t>CI</t>
  </si>
  <si>
    <t>Customers Minutes Lost (including exceptional events)</t>
  </si>
  <si>
    <t>CML</t>
  </si>
  <si>
    <t>Customers Interrupted (excluding exceptional events)</t>
  </si>
  <si>
    <t>Customers Minutes Lost (excluding exceptional events)</t>
  </si>
  <si>
    <t>Domestic Aggregated Tariff</t>
  </si>
  <si>
    <t>Tariff Charge</t>
  </si>
  <si>
    <t>£ 20/21 prices</t>
  </si>
  <si>
    <t>£ nominal prices</t>
  </si>
  <si>
    <t>Connections</t>
  </si>
  <si>
    <t>Average Time to quote (LVSSA)</t>
  </si>
  <si>
    <t>Days</t>
  </si>
  <si>
    <t>Average Time to connect (LVSSA)</t>
  </si>
  <si>
    <t>Completed Connections in Regulatory Year</t>
  </si>
  <si>
    <t>Completed connections in regulatory year - metered</t>
  </si>
  <si>
    <t>Completed connections in regulatory year - unmetered</t>
  </si>
  <si>
    <t>SSES</t>
  </si>
  <si>
    <t>SSES SI1 - Performance Summary</t>
  </si>
  <si>
    <t>SSEH</t>
  </si>
  <si>
    <t>SSEH SI1 - Performance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</si>
</sst>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CFFFF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3" borderId="2" xfId="0" applyNumberForma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164" fontId="0" fillId="3" borderId="4" xfId="0" applyNumberForma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4" fontId="0" fillId="6" borderId="4" xfId="1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165" fontId="2" fillId="5" borderId="4" xfId="2" applyNumberFormat="1" applyFont="1" applyFill="1" applyBorder="1" applyAlignment="1">
      <alignment vertical="center"/>
    </xf>
    <xf numFmtId="165" fontId="2" fillId="5" borderId="2" xfId="2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164" fontId="0" fillId="6" borderId="2" xfId="1" applyFont="1" applyFill="1" applyBorder="1" applyAlignment="1">
      <alignment vertical="center"/>
    </xf>
    <xf numFmtId="164" fontId="2" fillId="5" borderId="2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301B-8247-4028-AD5F-FD6FBCA482CE}">
  <dimension ref="A1:S38"/>
  <sheetViews>
    <sheetView tabSelected="1" zoomScale="80" zoomScaleNormal="80" workbookViewId="0">
      <selection activeCell="G1" sqref="G1"/>
    </sheetView>
  </sheetViews>
  <sheetFormatPr defaultRowHeight="14.5" x14ac:dyDescent="0.35"/>
  <cols>
    <col min="1" max="1" width="38.453125" style="13" customWidth="1"/>
    <col min="2" max="2" width="45" style="13" bestFit="1" customWidth="1"/>
    <col min="3" max="3" width="11.54296875" style="13" customWidth="1"/>
    <col min="4" max="4" width="16.54296875" style="13" bestFit="1" customWidth="1"/>
    <col min="5" max="12" width="13.1796875" style="13" bestFit="1" customWidth="1"/>
    <col min="13" max="13" width="14.26953125" style="13" bestFit="1" customWidth="1"/>
    <col min="14" max="14" width="13.54296875" style="13" bestFit="1" customWidth="1"/>
    <col min="15" max="17" width="11.81640625" style="13" bestFit="1" customWidth="1"/>
    <col min="18" max="18" width="10.54296875" style="13" customWidth="1"/>
    <col min="19" max="19" width="14.26953125" style="13" bestFit="1" customWidth="1"/>
  </cols>
  <sheetData>
    <row r="1" spans="1:19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35">
      <c r="A2" s="1" t="s">
        <v>37</v>
      </c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35">
      <c r="A3" s="1" t="s">
        <v>38</v>
      </c>
      <c r="B3" s="2"/>
      <c r="C3" s="2"/>
      <c r="D3" s="2"/>
      <c r="E3" s="4" t="s">
        <v>1</v>
      </c>
      <c r="F3" s="5"/>
      <c r="G3" s="5"/>
      <c r="H3" s="5"/>
      <c r="I3" s="5"/>
      <c r="J3" s="5"/>
      <c r="K3" s="5"/>
      <c r="L3" s="6"/>
      <c r="M3" s="4" t="s">
        <v>0</v>
      </c>
      <c r="N3" s="5"/>
      <c r="O3" s="5"/>
      <c r="P3" s="5"/>
      <c r="Q3" s="6"/>
      <c r="R3" s="4" t="s">
        <v>2</v>
      </c>
      <c r="S3" s="5"/>
    </row>
    <row r="4" spans="1:19" x14ac:dyDescent="0.35">
      <c r="A4" s="2"/>
      <c r="B4" s="2"/>
      <c r="C4" s="2"/>
      <c r="D4" s="2"/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8">
        <v>2023</v>
      </c>
      <c r="M4" s="7">
        <v>2024</v>
      </c>
      <c r="N4" s="7">
        <v>2025</v>
      </c>
      <c r="O4" s="7">
        <v>2026</v>
      </c>
      <c r="P4" s="7">
        <v>2027</v>
      </c>
      <c r="Q4" s="8">
        <v>2028</v>
      </c>
      <c r="R4" s="9" t="s">
        <v>1</v>
      </c>
      <c r="S4" s="9" t="s">
        <v>0</v>
      </c>
    </row>
    <row r="5" spans="1:19" x14ac:dyDescent="0.35">
      <c r="A5" s="2"/>
      <c r="B5" s="2"/>
      <c r="C5" s="2"/>
      <c r="D5" s="2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  <c r="Q5" s="11"/>
      <c r="R5" s="10"/>
      <c r="S5" s="10"/>
    </row>
    <row r="7" spans="1:19" x14ac:dyDescent="0.35">
      <c r="A7" s="12" t="s">
        <v>3</v>
      </c>
      <c r="C7" s="12"/>
      <c r="D7" s="12" t="s">
        <v>4</v>
      </c>
    </row>
    <row r="8" spans="1:19" x14ac:dyDescent="0.35">
      <c r="A8" s="13" t="s">
        <v>5</v>
      </c>
      <c r="D8" s="13" t="s">
        <v>6</v>
      </c>
      <c r="E8" s="14">
        <v>3098577</v>
      </c>
      <c r="F8" s="14">
        <v>3032766</v>
      </c>
      <c r="G8" s="14">
        <v>3049924</v>
      </c>
      <c r="H8" s="14">
        <v>3067988</v>
      </c>
      <c r="I8" s="14">
        <v>3092275</v>
      </c>
      <c r="J8" s="14">
        <v>3110203</v>
      </c>
      <c r="K8" s="14">
        <v>3127424</v>
      </c>
      <c r="L8" s="14">
        <v>3138114</v>
      </c>
      <c r="M8" s="14">
        <v>3148028</v>
      </c>
      <c r="N8" s="14">
        <v>3150112</v>
      </c>
      <c r="O8" s="14">
        <v>0</v>
      </c>
      <c r="P8" s="14">
        <v>0</v>
      </c>
      <c r="Q8" s="14">
        <v>0</v>
      </c>
      <c r="R8" s="15"/>
      <c r="S8" s="16"/>
    </row>
    <row r="10" spans="1:19" x14ac:dyDescent="0.35">
      <c r="A10" s="12" t="s">
        <v>7</v>
      </c>
    </row>
    <row r="11" spans="1:19" x14ac:dyDescent="0.35">
      <c r="A11" s="13" t="s">
        <v>8</v>
      </c>
      <c r="D11" s="13" t="s">
        <v>9</v>
      </c>
      <c r="E11" s="14">
        <v>27196.062151000002</v>
      </c>
      <c r="F11" s="14">
        <v>27139.367279000002</v>
      </c>
      <c r="G11" s="14">
        <v>27123.537128000004</v>
      </c>
      <c r="H11" s="14">
        <v>27077.970128000004</v>
      </c>
      <c r="I11" s="14">
        <v>27100.574128000004</v>
      </c>
      <c r="J11" s="14">
        <v>26989.150128000008</v>
      </c>
      <c r="K11" s="14">
        <v>26904.907128000003</v>
      </c>
      <c r="L11" s="14">
        <v>26800.331128000002</v>
      </c>
      <c r="M11" s="14">
        <v>26715.901128000001</v>
      </c>
      <c r="N11" s="14">
        <v>26691.321128000003</v>
      </c>
      <c r="O11" s="14">
        <v>26691.321128000003</v>
      </c>
      <c r="P11" s="14">
        <v>26691.321128000003</v>
      </c>
      <c r="Q11" s="14">
        <v>26691.321128000003</v>
      </c>
      <c r="R11" s="17"/>
      <c r="S11" s="18"/>
    </row>
    <row r="12" spans="1:19" x14ac:dyDescent="0.35">
      <c r="A12" s="13" t="s">
        <v>10</v>
      </c>
      <c r="D12" s="13" t="s">
        <v>9</v>
      </c>
      <c r="E12" s="14">
        <v>50743.642999999996</v>
      </c>
      <c r="F12" s="14">
        <v>50219.921804170554</v>
      </c>
      <c r="G12" s="14">
        <v>50344.154804170568</v>
      </c>
      <c r="H12" s="14">
        <v>50612.799804170558</v>
      </c>
      <c r="I12" s="14">
        <v>50878.20880417055</v>
      </c>
      <c r="J12" s="14">
        <v>51140.745804170554</v>
      </c>
      <c r="K12" s="14">
        <v>51778.427804170562</v>
      </c>
      <c r="L12" s="14">
        <v>52244.13480417055</v>
      </c>
      <c r="M12" s="14">
        <v>52392.311769170541</v>
      </c>
      <c r="N12" s="14">
        <v>52457.489769170556</v>
      </c>
      <c r="O12" s="14">
        <v>52457.489769170556</v>
      </c>
      <c r="P12" s="14">
        <v>52457.489769170556</v>
      </c>
      <c r="Q12" s="14">
        <v>52457.489769170556</v>
      </c>
      <c r="R12" s="19"/>
      <c r="S12" s="20"/>
    </row>
    <row r="13" spans="1:19" x14ac:dyDescent="0.35">
      <c r="A13" s="13" t="s">
        <v>11</v>
      </c>
      <c r="D13" s="13" t="s">
        <v>9</v>
      </c>
      <c r="E13" s="14">
        <v>19.240000000000002</v>
      </c>
      <c r="F13" s="14">
        <v>19.240739999999999</v>
      </c>
      <c r="G13" s="14">
        <v>19.240739999999999</v>
      </c>
      <c r="H13" s="14">
        <v>19.240739999999999</v>
      </c>
      <c r="I13" s="14">
        <v>19.240739999999999</v>
      </c>
      <c r="J13" s="14">
        <v>19.240739999999999</v>
      </c>
      <c r="K13" s="14">
        <v>19.240739999999999</v>
      </c>
      <c r="L13" s="14">
        <v>19.240739999999999</v>
      </c>
      <c r="M13" s="14">
        <v>23.053739999999998</v>
      </c>
      <c r="N13" s="14">
        <v>23.053739999999998</v>
      </c>
      <c r="O13" s="14">
        <v>23.053739999999998</v>
      </c>
      <c r="P13" s="14">
        <v>23.053739999999998</v>
      </c>
      <c r="Q13" s="14">
        <v>23.053739999999998</v>
      </c>
      <c r="R13" s="19"/>
      <c r="S13" s="20"/>
    </row>
    <row r="14" spans="1:19" x14ac:dyDescent="0.35">
      <c r="A14" s="13" t="s">
        <v>12</v>
      </c>
      <c r="D14" s="13" t="s">
        <v>9</v>
      </c>
      <c r="E14" s="14">
        <v>77958.945150999978</v>
      </c>
      <c r="F14" s="14">
        <v>77378.529823170567</v>
      </c>
      <c r="G14" s="14">
        <v>77486.932672170573</v>
      </c>
      <c r="H14" s="14">
        <v>77710.010672170538</v>
      </c>
      <c r="I14" s="14">
        <v>77998.023672170559</v>
      </c>
      <c r="J14" s="14">
        <v>78149.136672170556</v>
      </c>
      <c r="K14" s="14">
        <v>78702.575672170569</v>
      </c>
      <c r="L14" s="14">
        <v>79063.706672170549</v>
      </c>
      <c r="M14" s="14">
        <v>79131.266637170556</v>
      </c>
      <c r="N14" s="14">
        <v>79171.864637170584</v>
      </c>
      <c r="O14" s="14">
        <v>79171.864637170584</v>
      </c>
      <c r="P14" s="14">
        <v>79171.864637170584</v>
      </c>
      <c r="Q14" s="14">
        <v>79171.864637170584</v>
      </c>
      <c r="R14" s="21"/>
      <c r="S14" s="22"/>
    </row>
    <row r="16" spans="1:19" x14ac:dyDescent="0.35">
      <c r="A16" s="12" t="s">
        <v>13</v>
      </c>
    </row>
    <row r="17" spans="1:19" x14ac:dyDescent="0.35">
      <c r="A17" s="13" t="s">
        <v>14</v>
      </c>
      <c r="D17" s="13" t="s">
        <v>15</v>
      </c>
      <c r="E17" s="17"/>
      <c r="F17" s="23"/>
      <c r="G17" s="23"/>
      <c r="H17" s="23"/>
      <c r="I17" s="23"/>
      <c r="J17" s="23"/>
      <c r="K17" s="23"/>
      <c r="L17" s="18"/>
      <c r="M17" s="24">
        <v>399.53982284611436</v>
      </c>
      <c r="N17" s="24">
        <v>520.14658365557898</v>
      </c>
      <c r="O17" s="24">
        <v>585.03066558961416</v>
      </c>
      <c r="P17" s="24">
        <v>642.34125856909179</v>
      </c>
      <c r="Q17" s="24">
        <v>757.66776406448821</v>
      </c>
      <c r="R17" s="25"/>
      <c r="S17" s="26">
        <v>2904.7260947248878</v>
      </c>
    </row>
    <row r="18" spans="1:19" x14ac:dyDescent="0.35">
      <c r="A18" s="13" t="s">
        <v>16</v>
      </c>
      <c r="D18" s="13" t="s">
        <v>15</v>
      </c>
      <c r="E18" s="19"/>
      <c r="F18" s="27"/>
      <c r="G18" s="27"/>
      <c r="H18" s="27"/>
      <c r="I18" s="27"/>
      <c r="J18" s="27"/>
      <c r="K18" s="27"/>
      <c r="L18" s="20"/>
      <c r="M18" s="28">
        <v>398.97024883291522</v>
      </c>
      <c r="N18" s="34">
        <v>502.67988798177208</v>
      </c>
      <c r="O18" s="34">
        <v>563.98651734442399</v>
      </c>
      <c r="P18" s="34">
        <v>592.21350721405406</v>
      </c>
      <c r="Q18" s="34">
        <v>579.93409828660629</v>
      </c>
      <c r="R18" s="29"/>
      <c r="S18" s="26">
        <v>2637.784259659772</v>
      </c>
    </row>
    <row r="19" spans="1:19" x14ac:dyDescent="0.35">
      <c r="A19" s="13" t="s">
        <v>17</v>
      </c>
      <c r="D19" s="13" t="s">
        <v>18</v>
      </c>
      <c r="E19" s="21"/>
      <c r="F19" s="30"/>
      <c r="G19" s="30"/>
      <c r="H19" s="30"/>
      <c r="I19" s="30"/>
      <c r="J19" s="30"/>
      <c r="K19" s="30"/>
      <c r="L19" s="22"/>
      <c r="M19" s="31">
        <v>1.001427610241278</v>
      </c>
      <c r="N19" s="32">
        <v>1.0347471543847409</v>
      </c>
      <c r="O19" s="32">
        <v>1.0373132115715784</v>
      </c>
      <c r="P19" s="32">
        <v>1.084644728200904</v>
      </c>
      <c r="Q19" s="32">
        <v>1.3064721772749515</v>
      </c>
      <c r="R19" s="33"/>
      <c r="S19" s="32">
        <v>1.1011992675623694</v>
      </c>
    </row>
    <row r="21" spans="1:19" x14ac:dyDescent="0.35">
      <c r="A21" s="12" t="s">
        <v>19</v>
      </c>
    </row>
    <row r="22" spans="1:19" x14ac:dyDescent="0.35">
      <c r="A22" s="13" t="s">
        <v>20</v>
      </c>
      <c r="D22" s="13" t="s">
        <v>21</v>
      </c>
      <c r="E22" s="14">
        <v>48</v>
      </c>
      <c r="F22" s="14">
        <v>49.61</v>
      </c>
      <c r="G22" s="14">
        <v>57.06</v>
      </c>
      <c r="H22" s="14">
        <v>51.48</v>
      </c>
      <c r="I22" s="14">
        <v>51.41</v>
      </c>
      <c r="J22" s="14">
        <v>48.11</v>
      </c>
      <c r="K22" s="14">
        <v>54.42</v>
      </c>
      <c r="L22" s="14">
        <v>45.511000000000003</v>
      </c>
      <c r="M22" s="14">
        <v>51.909608173751948</v>
      </c>
      <c r="N22" s="14">
        <v>43.862408701658865</v>
      </c>
      <c r="O22" s="14">
        <v>0</v>
      </c>
      <c r="P22" s="14">
        <v>0</v>
      </c>
      <c r="Q22" s="14">
        <v>0</v>
      </c>
      <c r="R22" s="17"/>
      <c r="S22" s="18"/>
    </row>
    <row r="23" spans="1:19" x14ac:dyDescent="0.35">
      <c r="A23" s="13" t="s">
        <v>22</v>
      </c>
      <c r="D23" s="13" t="s">
        <v>23</v>
      </c>
      <c r="E23" s="14">
        <v>44</v>
      </c>
      <c r="F23" s="14">
        <v>42.67</v>
      </c>
      <c r="G23" s="14">
        <v>51.01</v>
      </c>
      <c r="H23" s="14">
        <v>46.26</v>
      </c>
      <c r="I23" s="14">
        <v>49.31</v>
      </c>
      <c r="J23" s="14">
        <v>43.07</v>
      </c>
      <c r="K23" s="14">
        <v>113.65</v>
      </c>
      <c r="L23" s="14">
        <v>46.404000000000003</v>
      </c>
      <c r="M23" s="14">
        <v>57.266823230288928</v>
      </c>
      <c r="N23" s="14">
        <v>56.421285973324125</v>
      </c>
      <c r="O23" s="14">
        <v>0</v>
      </c>
      <c r="P23" s="14">
        <v>0</v>
      </c>
      <c r="Q23" s="14">
        <v>0</v>
      </c>
      <c r="R23" s="19"/>
      <c r="S23" s="20"/>
    </row>
    <row r="24" spans="1:19" x14ac:dyDescent="0.35">
      <c r="A24" s="13" t="s">
        <v>24</v>
      </c>
      <c r="D24" s="13" t="s">
        <v>21</v>
      </c>
      <c r="E24" s="14">
        <v>46</v>
      </c>
      <c r="F24" s="14">
        <v>46.1</v>
      </c>
      <c r="G24" s="14">
        <v>53.48</v>
      </c>
      <c r="H24" s="14">
        <v>50.64</v>
      </c>
      <c r="I24" s="14">
        <v>45.55</v>
      </c>
      <c r="J24" s="14">
        <v>47.17</v>
      </c>
      <c r="K24" s="14">
        <v>41.1</v>
      </c>
      <c r="L24" s="14">
        <v>43.94</v>
      </c>
      <c r="M24" s="14">
        <v>49.245781803719659</v>
      </c>
      <c r="N24" s="14">
        <v>38.886204680976427</v>
      </c>
      <c r="O24" s="14">
        <v>0</v>
      </c>
      <c r="P24" s="14">
        <v>0</v>
      </c>
      <c r="Q24" s="14">
        <v>0</v>
      </c>
      <c r="R24" s="19"/>
      <c r="S24" s="20"/>
    </row>
    <row r="25" spans="1:19" x14ac:dyDescent="0.35">
      <c r="A25" s="13" t="s">
        <v>25</v>
      </c>
      <c r="D25" s="13" t="s">
        <v>23</v>
      </c>
      <c r="E25" s="14">
        <v>38</v>
      </c>
      <c r="F25" s="14">
        <v>39.19</v>
      </c>
      <c r="G25" s="14">
        <v>44.16</v>
      </c>
      <c r="H25" s="14">
        <v>46.26</v>
      </c>
      <c r="I25" s="14">
        <v>42.27</v>
      </c>
      <c r="J25" s="14">
        <v>41.74</v>
      </c>
      <c r="K25" s="14">
        <v>39.159999999999997</v>
      </c>
      <c r="L25" s="14">
        <v>45.74</v>
      </c>
      <c r="M25" s="14">
        <v>52.291611764571343</v>
      </c>
      <c r="N25" s="14">
        <v>43.238840396785889</v>
      </c>
      <c r="O25" s="14">
        <v>0</v>
      </c>
      <c r="P25" s="14">
        <v>0</v>
      </c>
      <c r="Q25" s="14">
        <v>0</v>
      </c>
      <c r="R25" s="21"/>
      <c r="S25" s="22"/>
    </row>
    <row r="27" spans="1:19" x14ac:dyDescent="0.35">
      <c r="A27" s="12" t="s">
        <v>26</v>
      </c>
    </row>
    <row r="28" spans="1:19" x14ac:dyDescent="0.35">
      <c r="A28" s="13" t="s">
        <v>27</v>
      </c>
      <c r="D28" s="13" t="s">
        <v>28</v>
      </c>
      <c r="E28" s="34">
        <v>90.940193644630611</v>
      </c>
      <c r="F28" s="34">
        <v>96.001777664248465</v>
      </c>
      <c r="G28" s="34">
        <v>86.539861694083982</v>
      </c>
      <c r="H28" s="34">
        <v>78.568768570552749</v>
      </c>
      <c r="I28" s="34">
        <v>76.789399366506572</v>
      </c>
      <c r="J28" s="34">
        <v>72.761773127618255</v>
      </c>
      <c r="K28" s="34">
        <v>86.058951098395809</v>
      </c>
      <c r="L28" s="34">
        <v>84.772515254929999</v>
      </c>
      <c r="M28" s="34">
        <v>69.349999999999994</v>
      </c>
      <c r="N28" s="34">
        <v>103.42</v>
      </c>
      <c r="O28" s="34">
        <v>0</v>
      </c>
      <c r="P28" s="34">
        <v>0</v>
      </c>
      <c r="Q28" s="34">
        <v>0</v>
      </c>
      <c r="R28" s="17"/>
      <c r="S28" s="18"/>
    </row>
    <row r="29" spans="1:19" x14ac:dyDescent="0.35">
      <c r="A29" s="13" t="s">
        <v>27</v>
      </c>
      <c r="D29" s="13" t="s">
        <v>29</v>
      </c>
      <c r="E29" s="14">
        <v>80.202552649989798</v>
      </c>
      <c r="F29" s="14">
        <v>86.480468213751763</v>
      </c>
      <c r="G29" s="14">
        <v>80.874320040400463</v>
      </c>
      <c r="H29" s="14">
        <v>75.668623940313935</v>
      </c>
      <c r="I29" s="14">
        <v>75.869231776364018</v>
      </c>
      <c r="J29" s="14">
        <v>72.761773127618255</v>
      </c>
      <c r="K29" s="14">
        <v>91.029891644844213</v>
      </c>
      <c r="L29" s="14">
        <v>101.21309994148102</v>
      </c>
      <c r="M29" s="14">
        <v>88.811182194137288</v>
      </c>
      <c r="N29" s="14">
        <v>136.69978920164809</v>
      </c>
      <c r="O29" s="14">
        <v>0</v>
      </c>
      <c r="P29" s="14">
        <v>0</v>
      </c>
      <c r="Q29" s="14">
        <v>0</v>
      </c>
      <c r="R29" s="21"/>
      <c r="S29" s="22"/>
    </row>
    <row r="31" spans="1:19" x14ac:dyDescent="0.35">
      <c r="A31" s="12" t="s">
        <v>30</v>
      </c>
    </row>
    <row r="32" spans="1:19" x14ac:dyDescent="0.35">
      <c r="A32" s="13" t="s">
        <v>31</v>
      </c>
      <c r="D32" s="13" t="s">
        <v>32</v>
      </c>
      <c r="E32" s="34">
        <v>2.66</v>
      </c>
      <c r="F32" s="34">
        <v>2.68890274314214</v>
      </c>
      <c r="G32" s="34">
        <v>3.41</v>
      </c>
      <c r="H32" s="34">
        <v>3.11</v>
      </c>
      <c r="I32" s="34">
        <v>3.01</v>
      </c>
      <c r="J32" s="34">
        <v>3.5619999999999998</v>
      </c>
      <c r="K32" s="34">
        <v>3.9915640990181163</v>
      </c>
      <c r="L32" s="34">
        <v>4.45</v>
      </c>
      <c r="M32" s="14">
        <v>3.259900565746614</v>
      </c>
      <c r="N32" s="14">
        <v>2.387</v>
      </c>
      <c r="O32" s="14">
        <v>2.2000000000000002</v>
      </c>
      <c r="P32" s="14">
        <v>2</v>
      </c>
      <c r="Q32" s="14">
        <v>2</v>
      </c>
      <c r="R32" s="17"/>
      <c r="S32" s="18"/>
    </row>
    <row r="33" spans="1:19" x14ac:dyDescent="0.35">
      <c r="A33" s="13" t="s">
        <v>33</v>
      </c>
      <c r="D33" s="13" t="s">
        <v>32</v>
      </c>
      <c r="E33" s="34">
        <v>33.18</v>
      </c>
      <c r="F33" s="34">
        <v>44.293163891323402</v>
      </c>
      <c r="G33" s="34">
        <v>45.71</v>
      </c>
      <c r="H33" s="34">
        <v>31.84</v>
      </c>
      <c r="I33" s="34">
        <v>29.29</v>
      </c>
      <c r="J33" s="34">
        <v>41.993000000000002</v>
      </c>
      <c r="K33" s="34">
        <v>41.418741355463347</v>
      </c>
      <c r="L33" s="34">
        <v>47.34</v>
      </c>
      <c r="M33" s="14">
        <v>35.034095813552007</v>
      </c>
      <c r="N33" s="14">
        <v>31.332000000000001</v>
      </c>
      <c r="O33" s="14">
        <v>26</v>
      </c>
      <c r="P33" s="14">
        <v>23</v>
      </c>
      <c r="Q33" s="14">
        <v>23</v>
      </c>
      <c r="R33" s="21"/>
      <c r="S33" s="22"/>
    </row>
    <row r="35" spans="1:19" x14ac:dyDescent="0.35">
      <c r="A35" s="12" t="s">
        <v>34</v>
      </c>
    </row>
    <row r="36" spans="1:19" x14ac:dyDescent="0.35">
      <c r="A36" s="13" t="s">
        <v>35</v>
      </c>
      <c r="D36" s="13" t="s">
        <v>6</v>
      </c>
      <c r="E36" s="17"/>
      <c r="F36" s="23"/>
      <c r="G36" s="23"/>
      <c r="H36" s="23"/>
      <c r="I36" s="23"/>
      <c r="J36" s="23"/>
      <c r="K36" s="23"/>
      <c r="L36" s="18"/>
      <c r="M36" s="34">
        <v>14767</v>
      </c>
      <c r="N36" s="34">
        <v>11737</v>
      </c>
      <c r="O36" s="34"/>
      <c r="P36" s="34"/>
      <c r="Q36" s="34"/>
      <c r="R36" s="25"/>
      <c r="S36" s="26">
        <v>26504</v>
      </c>
    </row>
    <row r="37" spans="1:19" x14ac:dyDescent="0.35">
      <c r="A37" s="13" t="s">
        <v>36</v>
      </c>
      <c r="D37" s="13" t="s">
        <v>6</v>
      </c>
      <c r="E37" s="19"/>
      <c r="F37" s="27"/>
      <c r="G37" s="27"/>
      <c r="H37" s="27"/>
      <c r="I37" s="27"/>
      <c r="J37" s="27"/>
      <c r="K37" s="27"/>
      <c r="L37" s="20"/>
      <c r="M37" s="34">
        <v>4321</v>
      </c>
      <c r="N37" s="34">
        <v>12394</v>
      </c>
      <c r="O37" s="34"/>
      <c r="P37" s="34"/>
      <c r="Q37" s="34"/>
      <c r="R37" s="29"/>
      <c r="S37" s="26">
        <v>16715</v>
      </c>
    </row>
    <row r="38" spans="1:19" x14ac:dyDescent="0.35">
      <c r="A38" s="12" t="s">
        <v>2</v>
      </c>
      <c r="D38" s="13" t="s">
        <v>6</v>
      </c>
      <c r="E38" s="21"/>
      <c r="F38" s="30"/>
      <c r="G38" s="30"/>
      <c r="H38" s="30"/>
      <c r="I38" s="30"/>
      <c r="J38" s="30"/>
      <c r="K38" s="30"/>
      <c r="L38" s="22"/>
      <c r="M38" s="35">
        <v>19088</v>
      </c>
      <c r="N38" s="35">
        <v>24131</v>
      </c>
      <c r="O38" s="35">
        <v>0</v>
      </c>
      <c r="P38" s="35">
        <v>0</v>
      </c>
      <c r="Q38" s="35">
        <v>0</v>
      </c>
      <c r="R38" s="33"/>
      <c r="S38" s="26">
        <v>43219</v>
      </c>
    </row>
  </sheetData>
  <pageMargins left="0.7" right="0.7" top="0.75" bottom="0.75" header="0.3" footer="0.3"/>
  <pageSetup paperSize="9" orientation="portrait" r:id="rId1"/>
  <headerFooter>
    <oddHeader>&amp;C&amp;G</oddHeader>
    <oddFooter>&amp;C_x000D_&amp;1#&amp;"Calibri"&amp;12&amp;K008000 Internal Use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E7B7-7FD3-4B0A-9885-E80B7D8A2999}">
  <dimension ref="A1:S38"/>
  <sheetViews>
    <sheetView zoomScale="85" zoomScaleNormal="85" workbookViewId="0">
      <selection activeCell="Q40" sqref="Q40"/>
    </sheetView>
  </sheetViews>
  <sheetFormatPr defaultRowHeight="14.5" x14ac:dyDescent="0.35"/>
  <cols>
    <col min="1" max="1" width="38.453125" style="13" customWidth="1"/>
    <col min="2" max="2" width="45" style="13" bestFit="1" customWidth="1"/>
    <col min="3" max="3" width="11.54296875" style="13" customWidth="1"/>
    <col min="4" max="4" width="16.54296875" style="13" bestFit="1" customWidth="1"/>
    <col min="5" max="10" width="11.7265625" style="13" bestFit="1" customWidth="1"/>
    <col min="11" max="11" width="11.54296875" style="13" bestFit="1" customWidth="1"/>
    <col min="12" max="12" width="11.7265625" style="13" bestFit="1" customWidth="1"/>
    <col min="13" max="13" width="12.81640625" style="13" customWidth="1"/>
    <col min="14" max="14" width="13.1796875" style="13" customWidth="1"/>
    <col min="15" max="19" width="10.54296875" style="13" customWidth="1"/>
  </cols>
  <sheetData>
    <row r="1" spans="1:19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35">
      <c r="A2" s="1" t="s">
        <v>39</v>
      </c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35">
      <c r="A3" s="1" t="s">
        <v>40</v>
      </c>
      <c r="B3" s="2"/>
      <c r="C3" s="2"/>
      <c r="D3" s="2"/>
      <c r="E3" s="4" t="s">
        <v>1</v>
      </c>
      <c r="F3" s="5"/>
      <c r="G3" s="5"/>
      <c r="H3" s="5"/>
      <c r="I3" s="5"/>
      <c r="J3" s="5"/>
      <c r="K3" s="5"/>
      <c r="L3" s="6"/>
      <c r="M3" s="4" t="s">
        <v>0</v>
      </c>
      <c r="N3" s="5"/>
      <c r="O3" s="5"/>
      <c r="P3" s="5"/>
      <c r="Q3" s="6"/>
      <c r="R3" s="4" t="s">
        <v>2</v>
      </c>
      <c r="S3" s="5"/>
    </row>
    <row r="4" spans="1:19" x14ac:dyDescent="0.35">
      <c r="A4" s="2"/>
      <c r="B4" s="2"/>
      <c r="C4" s="2"/>
      <c r="D4" s="2"/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8">
        <v>2023</v>
      </c>
      <c r="M4" s="7">
        <v>2024</v>
      </c>
      <c r="N4" s="7">
        <v>2025</v>
      </c>
      <c r="O4" s="7">
        <v>2026</v>
      </c>
      <c r="P4" s="7">
        <v>2027</v>
      </c>
      <c r="Q4" s="8">
        <v>2028</v>
      </c>
      <c r="R4" s="9" t="s">
        <v>1</v>
      </c>
      <c r="S4" s="9" t="s">
        <v>0</v>
      </c>
    </row>
    <row r="5" spans="1:19" x14ac:dyDescent="0.35">
      <c r="A5" s="2"/>
      <c r="B5" s="2"/>
      <c r="C5" s="2"/>
      <c r="D5" s="2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  <c r="Q5" s="11"/>
      <c r="R5" s="10"/>
      <c r="S5" s="10"/>
    </row>
    <row r="7" spans="1:19" x14ac:dyDescent="0.35">
      <c r="A7" s="12" t="s">
        <v>3</v>
      </c>
      <c r="C7" s="12"/>
      <c r="D7" s="12" t="s">
        <v>4</v>
      </c>
    </row>
    <row r="8" spans="1:19" x14ac:dyDescent="0.35">
      <c r="A8" s="13" t="s">
        <v>5</v>
      </c>
      <c r="D8" s="13" t="s">
        <v>6</v>
      </c>
      <c r="E8" s="14">
        <v>758000</v>
      </c>
      <c r="F8" s="14">
        <v>767082</v>
      </c>
      <c r="G8" s="14">
        <v>772984</v>
      </c>
      <c r="H8" s="14">
        <v>778304</v>
      </c>
      <c r="I8" s="14">
        <v>782536</v>
      </c>
      <c r="J8" s="14">
        <v>785183</v>
      </c>
      <c r="K8" s="14">
        <v>788261</v>
      </c>
      <c r="L8" s="14">
        <v>792497</v>
      </c>
      <c r="M8" s="14">
        <v>795437</v>
      </c>
      <c r="N8" s="14">
        <v>797655</v>
      </c>
      <c r="O8" s="14">
        <v>0</v>
      </c>
      <c r="P8" s="14">
        <v>0</v>
      </c>
      <c r="Q8" s="14">
        <v>0</v>
      </c>
      <c r="R8" s="15"/>
      <c r="S8" s="16"/>
    </row>
    <row r="10" spans="1:19" x14ac:dyDescent="0.35">
      <c r="A10" s="12" t="s">
        <v>7</v>
      </c>
    </row>
    <row r="11" spans="1:19" x14ac:dyDescent="0.35">
      <c r="A11" s="13" t="s">
        <v>8</v>
      </c>
      <c r="D11" s="13" t="s">
        <v>9</v>
      </c>
      <c r="E11" s="14">
        <v>30730.887999999995</v>
      </c>
      <c r="F11" s="14">
        <v>30756.517000000003</v>
      </c>
      <c r="G11" s="14">
        <v>30750.691000000003</v>
      </c>
      <c r="H11" s="14">
        <v>30722.729000000003</v>
      </c>
      <c r="I11" s="14">
        <v>30462.287000000004</v>
      </c>
      <c r="J11" s="14">
        <v>30047.422999999999</v>
      </c>
      <c r="K11" s="14">
        <v>30015.594000000005</v>
      </c>
      <c r="L11" s="14">
        <v>29993.466000000004</v>
      </c>
      <c r="M11" s="14">
        <v>29895.488000000005</v>
      </c>
      <c r="N11" s="14">
        <v>29978.070000000003</v>
      </c>
      <c r="O11" s="14">
        <v>29978.070000000003</v>
      </c>
      <c r="P11" s="14">
        <v>29978.070000000003</v>
      </c>
      <c r="Q11" s="14">
        <v>29978.070000000003</v>
      </c>
      <c r="R11" s="17"/>
      <c r="S11" s="18"/>
    </row>
    <row r="12" spans="1:19" x14ac:dyDescent="0.35">
      <c r="A12" s="13" t="s">
        <v>10</v>
      </c>
      <c r="D12" s="13" t="s">
        <v>9</v>
      </c>
      <c r="E12" s="14">
        <v>17159.830000000002</v>
      </c>
      <c r="F12" s="14">
        <v>17831.394658000008</v>
      </c>
      <c r="G12" s="14">
        <v>17964.328658000002</v>
      </c>
      <c r="H12" s="14">
        <v>18205.492658000003</v>
      </c>
      <c r="I12" s="14">
        <v>18498.481658000008</v>
      </c>
      <c r="J12" s="14">
        <v>18856.325658000005</v>
      </c>
      <c r="K12" s="14">
        <v>19013.366658000003</v>
      </c>
      <c r="L12" s="14">
        <v>19324.36465800001</v>
      </c>
      <c r="M12" s="14">
        <v>19385.441658000003</v>
      </c>
      <c r="N12" s="14">
        <v>19395.476658000003</v>
      </c>
      <c r="O12" s="14">
        <v>19395.476658000003</v>
      </c>
      <c r="P12" s="14">
        <v>19395.476658000003</v>
      </c>
      <c r="Q12" s="14">
        <v>19395.476658000003</v>
      </c>
      <c r="R12" s="19"/>
      <c r="S12" s="20"/>
    </row>
    <row r="13" spans="1:19" x14ac:dyDescent="0.35">
      <c r="A13" s="13" t="s">
        <v>11</v>
      </c>
      <c r="D13" s="13" t="s">
        <v>9</v>
      </c>
      <c r="E13" s="14">
        <v>456.15</v>
      </c>
      <c r="F13" s="14">
        <v>453.52080000000001</v>
      </c>
      <c r="G13" s="14">
        <v>453.88248000000004</v>
      </c>
      <c r="H13" s="14">
        <v>443.41848000000005</v>
      </c>
      <c r="I13" s="14">
        <v>444.34148000000005</v>
      </c>
      <c r="J13" s="14">
        <v>445.04848000000004</v>
      </c>
      <c r="K13" s="14">
        <v>442.47148000000016</v>
      </c>
      <c r="L13" s="14">
        <v>444.89248000000009</v>
      </c>
      <c r="M13" s="14">
        <v>446.07548000000008</v>
      </c>
      <c r="N13" s="14">
        <v>447.6854800000001</v>
      </c>
      <c r="O13" s="14">
        <v>447.6854800000001</v>
      </c>
      <c r="P13" s="14">
        <v>447.6854800000001</v>
      </c>
      <c r="Q13" s="14">
        <v>447.6854800000001</v>
      </c>
      <c r="R13" s="19"/>
      <c r="S13" s="20"/>
    </row>
    <row r="14" spans="1:19" x14ac:dyDescent="0.35">
      <c r="A14" s="13" t="s">
        <v>12</v>
      </c>
      <c r="D14" s="13" t="s">
        <v>9</v>
      </c>
      <c r="E14" s="14">
        <v>48346.868000000009</v>
      </c>
      <c r="F14" s="14">
        <v>49041.432458000003</v>
      </c>
      <c r="G14" s="14">
        <v>49168.902138000005</v>
      </c>
      <c r="H14" s="14">
        <v>49371.64013800001</v>
      </c>
      <c r="I14" s="14">
        <v>49405.110138000011</v>
      </c>
      <c r="J14" s="14">
        <v>49348.797138000009</v>
      </c>
      <c r="K14" s="14">
        <v>49471.432138000004</v>
      </c>
      <c r="L14" s="14">
        <v>49762.723138000001</v>
      </c>
      <c r="M14" s="14">
        <v>49727.005138000015</v>
      </c>
      <c r="N14" s="14">
        <v>49821.232137999999</v>
      </c>
      <c r="O14" s="14">
        <v>49821.232137999999</v>
      </c>
      <c r="P14" s="14">
        <v>49821.232137999999</v>
      </c>
      <c r="Q14" s="14">
        <v>49821.232137999999</v>
      </c>
      <c r="R14" s="21"/>
      <c r="S14" s="22"/>
    </row>
    <row r="16" spans="1:19" x14ac:dyDescent="0.35">
      <c r="A16" s="12" t="s">
        <v>13</v>
      </c>
    </row>
    <row r="17" spans="1:19" x14ac:dyDescent="0.35">
      <c r="A17" s="13" t="s">
        <v>14</v>
      </c>
      <c r="D17" s="13" t="s">
        <v>15</v>
      </c>
      <c r="E17" s="17"/>
      <c r="F17" s="23"/>
      <c r="G17" s="23"/>
      <c r="H17" s="23"/>
      <c r="I17" s="23"/>
      <c r="J17" s="23"/>
      <c r="K17" s="23"/>
      <c r="L17" s="18"/>
      <c r="M17" s="24">
        <v>272.26336458224591</v>
      </c>
      <c r="N17" s="24">
        <v>290.88032241721544</v>
      </c>
      <c r="O17" s="24">
        <v>531.81243863284567</v>
      </c>
      <c r="P17" s="24">
        <v>358.30268926164842</v>
      </c>
      <c r="Q17" s="24">
        <v>387.67426883826323</v>
      </c>
      <c r="R17" s="25"/>
      <c r="S17" s="26">
        <f>SUM(M17:Q17)</f>
        <v>1840.9330837322186</v>
      </c>
    </row>
    <row r="18" spans="1:19" x14ac:dyDescent="0.35">
      <c r="A18" s="13" t="s">
        <v>16</v>
      </c>
      <c r="D18" s="13" t="s">
        <v>15</v>
      </c>
      <c r="E18" s="19"/>
      <c r="F18" s="27"/>
      <c r="G18" s="27"/>
      <c r="H18" s="27"/>
      <c r="I18" s="27"/>
      <c r="J18" s="27"/>
      <c r="K18" s="27"/>
      <c r="L18" s="20"/>
      <c r="M18" s="28">
        <v>272.04473264758974</v>
      </c>
      <c r="N18" s="28">
        <v>265.52514621378219</v>
      </c>
      <c r="O18" s="28">
        <v>540.407884787586</v>
      </c>
      <c r="P18" s="28">
        <v>310.71631712447879</v>
      </c>
      <c r="Q18" s="28">
        <v>304.70026660328188</v>
      </c>
      <c r="R18" s="29"/>
      <c r="S18" s="26">
        <f>SUM(M18:Q18)</f>
        <v>1693.3943473767185</v>
      </c>
    </row>
    <row r="19" spans="1:19" x14ac:dyDescent="0.35">
      <c r="A19" s="13" t="s">
        <v>17</v>
      </c>
      <c r="D19" s="13" t="s">
        <v>18</v>
      </c>
      <c r="E19" s="21"/>
      <c r="F19" s="30"/>
      <c r="G19" s="30"/>
      <c r="H19" s="30"/>
      <c r="I19" s="30"/>
      <c r="J19" s="30"/>
      <c r="K19" s="30"/>
      <c r="L19" s="22"/>
      <c r="M19" s="31">
        <f>IFERROR(M17/M18,0)</f>
        <v>1.0008036617086036</v>
      </c>
      <c r="N19" s="32">
        <f t="shared" ref="M19:S19" si="0">IFERROR(N17/N18,0)</f>
        <v>1.0954906778698055</v>
      </c>
      <c r="O19" s="32">
        <f t="shared" si="0"/>
        <v>0.9840945212001877</v>
      </c>
      <c r="P19" s="32">
        <f t="shared" si="0"/>
        <v>1.1531505412318133</v>
      </c>
      <c r="Q19" s="32">
        <f t="shared" si="0"/>
        <v>1.2723135202996494</v>
      </c>
      <c r="R19" s="33"/>
      <c r="S19" s="32">
        <f t="shared" si="0"/>
        <v>1.0871260356951447</v>
      </c>
    </row>
    <row r="21" spans="1:19" x14ac:dyDescent="0.35">
      <c r="A21" s="12" t="s">
        <v>19</v>
      </c>
    </row>
    <row r="22" spans="1:19" x14ac:dyDescent="0.35">
      <c r="A22" s="13" t="s">
        <v>20</v>
      </c>
      <c r="D22" s="13" t="s">
        <v>21</v>
      </c>
      <c r="E22" s="14">
        <v>83</v>
      </c>
      <c r="F22" s="14">
        <v>69.78</v>
      </c>
      <c r="G22" s="14">
        <v>54.726229779659093</v>
      </c>
      <c r="H22" s="14">
        <v>70</v>
      </c>
      <c r="I22" s="14">
        <v>64.650699776112532</v>
      </c>
      <c r="J22" s="14">
        <v>66.23</v>
      </c>
      <c r="K22" s="14">
        <v>90.226967971268394</v>
      </c>
      <c r="L22" s="14">
        <v>62.2</v>
      </c>
      <c r="M22" s="14">
        <v>70.679261839718293</v>
      </c>
      <c r="N22" s="14">
        <v>65.508020384752811</v>
      </c>
      <c r="O22" s="14">
        <v>0</v>
      </c>
      <c r="P22" s="14">
        <v>0</v>
      </c>
      <c r="Q22" s="14">
        <v>0</v>
      </c>
      <c r="R22" s="17"/>
      <c r="S22" s="18"/>
    </row>
    <row r="23" spans="1:19" x14ac:dyDescent="0.35">
      <c r="A23" s="13" t="s">
        <v>22</v>
      </c>
      <c r="D23" s="13" t="s">
        <v>23</v>
      </c>
      <c r="E23" s="14">
        <v>80.489999999999995</v>
      </c>
      <c r="F23" s="14">
        <v>56.89</v>
      </c>
      <c r="G23" s="14">
        <v>47.44691351956164</v>
      </c>
      <c r="H23" s="14">
        <v>60</v>
      </c>
      <c r="I23" s="14">
        <v>51.585993487839538</v>
      </c>
      <c r="J23" s="14">
        <v>55.79</v>
      </c>
      <c r="K23" s="14">
        <v>512.94625891678015</v>
      </c>
      <c r="L23" s="14">
        <v>97.71</v>
      </c>
      <c r="M23" s="14">
        <v>114.36163391946816</v>
      </c>
      <c r="N23" s="14">
        <v>120.9453661043935</v>
      </c>
      <c r="O23" s="14">
        <v>0</v>
      </c>
      <c r="P23" s="14">
        <v>0</v>
      </c>
      <c r="Q23" s="14">
        <v>0</v>
      </c>
      <c r="R23" s="19"/>
      <c r="S23" s="20"/>
    </row>
    <row r="24" spans="1:19" x14ac:dyDescent="0.35">
      <c r="A24" s="13" t="s">
        <v>24</v>
      </c>
      <c r="D24" s="13" t="s">
        <v>21</v>
      </c>
      <c r="E24" s="14">
        <v>72.209999999999994</v>
      </c>
      <c r="F24" s="14">
        <v>62.35</v>
      </c>
      <c r="G24" s="14">
        <v>51.971321528000587</v>
      </c>
      <c r="H24" s="14">
        <v>65.06</v>
      </c>
      <c r="I24" s="14">
        <v>59.574894956909326</v>
      </c>
      <c r="J24" s="14">
        <v>60.66</v>
      </c>
      <c r="K24" s="14">
        <v>51.631249040609639</v>
      </c>
      <c r="L24" s="14">
        <v>54.52</v>
      </c>
      <c r="M24" s="14">
        <v>51.691208731804025</v>
      </c>
      <c r="N24" s="14">
        <v>52.429684512727938</v>
      </c>
      <c r="O24" s="14">
        <v>0</v>
      </c>
      <c r="P24" s="14">
        <v>0</v>
      </c>
      <c r="Q24" s="14">
        <v>0</v>
      </c>
      <c r="R24" s="19"/>
      <c r="S24" s="20"/>
    </row>
    <row r="25" spans="1:19" x14ac:dyDescent="0.35">
      <c r="A25" s="13" t="s">
        <v>25</v>
      </c>
      <c r="D25" s="13" t="s">
        <v>23</v>
      </c>
      <c r="E25" s="14">
        <v>61.91</v>
      </c>
      <c r="F25" s="14">
        <v>47.96</v>
      </c>
      <c r="G25" s="14">
        <v>42.849383687143956</v>
      </c>
      <c r="H25" s="14">
        <v>49.09</v>
      </c>
      <c r="I25" s="14">
        <v>47.508887770019527</v>
      </c>
      <c r="J25" s="14">
        <v>49.8</v>
      </c>
      <c r="K25" s="14">
        <v>48.241470781885766</v>
      </c>
      <c r="L25" s="14">
        <v>47.2</v>
      </c>
      <c r="M25" s="14">
        <v>52.150377716902781</v>
      </c>
      <c r="N25" s="14">
        <v>51.9582100030715</v>
      </c>
      <c r="O25" s="14">
        <v>0</v>
      </c>
      <c r="P25" s="14">
        <v>0</v>
      </c>
      <c r="Q25" s="14">
        <v>0</v>
      </c>
      <c r="R25" s="21"/>
      <c r="S25" s="22"/>
    </row>
    <row r="27" spans="1:19" x14ac:dyDescent="0.35">
      <c r="A27" s="12" t="s">
        <v>26</v>
      </c>
    </row>
    <row r="28" spans="1:19" x14ac:dyDescent="0.35">
      <c r="A28" s="13" t="s">
        <v>27</v>
      </c>
      <c r="D28" s="13" t="s">
        <v>28</v>
      </c>
      <c r="E28" s="34">
        <v>138.71866132624908</v>
      </c>
      <c r="F28" s="34">
        <v>152.17213524062529</v>
      </c>
      <c r="G28" s="34">
        <v>133.66910007152345</v>
      </c>
      <c r="H28" s="34">
        <v>130.90386414631652</v>
      </c>
      <c r="I28" s="34">
        <v>130.08631613364665</v>
      </c>
      <c r="J28" s="34">
        <v>138.08145478696227</v>
      </c>
      <c r="K28" s="34">
        <v>146.31704873812197</v>
      </c>
      <c r="L28" s="34">
        <v>121.7184717686727</v>
      </c>
      <c r="M28" s="34">
        <v>105.97</v>
      </c>
      <c r="N28" s="34">
        <v>114.7</v>
      </c>
      <c r="O28" s="34"/>
      <c r="P28" s="34"/>
      <c r="Q28" s="34"/>
      <c r="R28" s="17"/>
      <c r="S28" s="18"/>
    </row>
    <row r="29" spans="1:19" x14ac:dyDescent="0.35">
      <c r="A29" s="13" t="s">
        <v>27</v>
      </c>
      <c r="D29" s="13" t="s">
        <v>29</v>
      </c>
      <c r="E29" s="14">
        <v>122.3396420512404</v>
      </c>
      <c r="F29" s="14">
        <v>137.0799356520296</v>
      </c>
      <c r="G29" s="14">
        <v>124.91812867590615</v>
      </c>
      <c r="H29" s="14">
        <v>126.0719169796692</v>
      </c>
      <c r="I29" s="14">
        <v>128.52749143890068</v>
      </c>
      <c r="J29" s="14">
        <v>138.08145478696227</v>
      </c>
      <c r="K29" s="14">
        <v>154.76861991027579</v>
      </c>
      <c r="L29" s="14">
        <v>145.3242694380306</v>
      </c>
      <c r="M29" s="14">
        <v>135.70758438518715</v>
      </c>
      <c r="N29" s="14">
        <v>151.60960956709567</v>
      </c>
      <c r="O29" s="14">
        <v>0</v>
      </c>
      <c r="P29" s="14">
        <v>0</v>
      </c>
      <c r="Q29" s="14">
        <v>0</v>
      </c>
      <c r="R29" s="21"/>
      <c r="S29" s="22"/>
    </row>
    <row r="31" spans="1:19" x14ac:dyDescent="0.35">
      <c r="A31" s="12" t="s">
        <v>30</v>
      </c>
    </row>
    <row r="32" spans="1:19" x14ac:dyDescent="0.35">
      <c r="A32" s="13" t="s">
        <v>31</v>
      </c>
      <c r="D32" s="13" t="s">
        <v>32</v>
      </c>
      <c r="E32" s="34">
        <v>2.5</v>
      </c>
      <c r="F32" s="34">
        <v>3.5521472392638</v>
      </c>
      <c r="G32" s="34">
        <v>4.22</v>
      </c>
      <c r="H32" s="34">
        <v>2.86</v>
      </c>
      <c r="I32" s="34">
        <v>3.26</v>
      </c>
      <c r="J32" s="34">
        <v>3.7890000000000001</v>
      </c>
      <c r="K32" s="34">
        <v>3.9426554918394352</v>
      </c>
      <c r="L32" s="34">
        <v>4.7589852009999998</v>
      </c>
      <c r="M32" s="14">
        <v>2.04</v>
      </c>
      <c r="N32" s="14">
        <v>2.04</v>
      </c>
      <c r="O32" s="14">
        <v>2.93</v>
      </c>
      <c r="P32" s="14">
        <v>2.93</v>
      </c>
      <c r="Q32" s="14">
        <v>2.93</v>
      </c>
      <c r="R32" s="17"/>
      <c r="S32" s="18"/>
    </row>
    <row r="33" spans="1:19" x14ac:dyDescent="0.35">
      <c r="A33" s="13" t="s">
        <v>33</v>
      </c>
      <c r="D33" s="13" t="s">
        <v>32</v>
      </c>
      <c r="E33" s="34">
        <v>31.5</v>
      </c>
      <c r="F33" s="34">
        <v>29.979274611398999</v>
      </c>
      <c r="G33" s="34">
        <v>27.84</v>
      </c>
      <c r="H33" s="34">
        <v>22.1</v>
      </c>
      <c r="I33" s="34">
        <v>17.13</v>
      </c>
      <c r="J33" s="34">
        <v>19.512</v>
      </c>
      <c r="K33" s="34">
        <v>22.71817192600653</v>
      </c>
      <c r="L33" s="34">
        <v>21.183835179999999</v>
      </c>
      <c r="M33" s="14">
        <v>13.43</v>
      </c>
      <c r="N33" s="14">
        <v>14.49</v>
      </c>
      <c r="O33" s="14">
        <v>17.84</v>
      </c>
      <c r="P33" s="14">
        <v>17.84</v>
      </c>
      <c r="Q33" s="14">
        <v>17.84</v>
      </c>
      <c r="R33" s="21"/>
      <c r="S33" s="22"/>
    </row>
    <row r="35" spans="1:19" x14ac:dyDescent="0.35">
      <c r="A35" s="12" t="s">
        <v>34</v>
      </c>
    </row>
    <row r="36" spans="1:19" x14ac:dyDescent="0.35">
      <c r="A36" s="13" t="s">
        <v>35</v>
      </c>
      <c r="D36" s="13" t="s">
        <v>6</v>
      </c>
      <c r="E36" s="17"/>
      <c r="F36" s="23"/>
      <c r="G36" s="23"/>
      <c r="H36" s="23"/>
      <c r="I36" s="23"/>
      <c r="J36" s="23"/>
      <c r="K36" s="23"/>
      <c r="L36" s="18"/>
      <c r="M36" s="34">
        <v>5095</v>
      </c>
      <c r="N36" s="34">
        <v>3388</v>
      </c>
      <c r="O36" s="34"/>
      <c r="P36" s="34"/>
      <c r="Q36" s="34"/>
      <c r="R36" s="25"/>
      <c r="S36" s="26">
        <f>SUM(M36:Q36)</f>
        <v>8483</v>
      </c>
    </row>
    <row r="37" spans="1:19" x14ac:dyDescent="0.35">
      <c r="A37" s="13" t="s">
        <v>36</v>
      </c>
      <c r="D37" s="13" t="s">
        <v>6</v>
      </c>
      <c r="E37" s="19"/>
      <c r="F37" s="27"/>
      <c r="G37" s="27"/>
      <c r="H37" s="27"/>
      <c r="I37" s="27"/>
      <c r="J37" s="27"/>
      <c r="K37" s="27"/>
      <c r="L37" s="20"/>
      <c r="M37" s="34">
        <v>905</v>
      </c>
      <c r="N37" s="34">
        <v>749</v>
      </c>
      <c r="O37" s="34"/>
      <c r="P37" s="34"/>
      <c r="Q37" s="34"/>
      <c r="R37" s="29"/>
      <c r="S37" s="26">
        <f>SUM(M37:Q37)</f>
        <v>1654</v>
      </c>
    </row>
    <row r="38" spans="1:19" x14ac:dyDescent="0.35">
      <c r="A38" s="12" t="s">
        <v>2</v>
      </c>
      <c r="D38" s="13" t="s">
        <v>6</v>
      </c>
      <c r="E38" s="21"/>
      <c r="F38" s="30"/>
      <c r="G38" s="30"/>
      <c r="H38" s="30"/>
      <c r="I38" s="30"/>
      <c r="J38" s="30"/>
      <c r="K38" s="30"/>
      <c r="L38" s="22"/>
      <c r="M38" s="35">
        <f>SUM(M36:M37)</f>
        <v>6000</v>
      </c>
      <c r="N38" s="35">
        <f t="shared" ref="N38:Q38" si="1">SUM(N36:N37)</f>
        <v>4137</v>
      </c>
      <c r="O38" s="35">
        <f t="shared" si="1"/>
        <v>0</v>
      </c>
      <c r="P38" s="35">
        <f t="shared" si="1"/>
        <v>0</v>
      </c>
      <c r="Q38" s="35">
        <f t="shared" si="1"/>
        <v>0</v>
      </c>
      <c r="R38" s="33"/>
      <c r="S38" s="26">
        <f>SUM(M38:Q38)</f>
        <v>10137</v>
      </c>
    </row>
  </sheetData>
  <pageMargins left="0.7" right="0.7" top="0.75" bottom="0.75" header="0.3" footer="0.3"/>
  <pageSetup paperSize="9" orientation="portrait" r:id="rId1"/>
  <headerFooter>
    <oddHeader>&amp;C&amp;G</oddHeader>
    <oddFooter>&amp;C_x000D_&amp;1#&amp;"Calibri"&amp;12&amp;K008000 Internal Use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3A5E54A97134EBBB0AD092E0806A4" ma:contentTypeVersion="16" ma:contentTypeDescription="Create a new document." ma:contentTypeScope="" ma:versionID="355edd77929dcfd1fc75f655db552044">
  <xsd:schema xmlns:xsd="http://www.w3.org/2001/XMLSchema" xmlns:xs="http://www.w3.org/2001/XMLSchema" xmlns:p="http://schemas.microsoft.com/office/2006/metadata/properties" xmlns:ns1="http://schemas.microsoft.com/sharepoint/v3" xmlns:ns2="14d516ff-b24e-4850-8c51-2084daa06b2b" xmlns:ns3="6e6ae482-2337-4924-b4ad-fd51d021ab2f" targetNamespace="http://schemas.microsoft.com/office/2006/metadata/properties" ma:root="true" ma:fieldsID="b03a5431a8431e03c740d2ebf6a6f28d" ns1:_="" ns2:_="" ns3:_="">
    <xsd:import namespace="http://schemas.microsoft.com/sharepoint/v3"/>
    <xsd:import namespace="14d516ff-b24e-4850-8c51-2084daa06b2b"/>
    <xsd:import namespace="6e6ae482-2337-4924-b4ad-fd51d021a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Comment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16ff-b24e-4850-8c51-2084daa06b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0b27020-3a08-425a-af1f-4ecf31008cd1}" ma:internalName="TaxCatchAll" ma:showField="CatchAllData" ma:web="14d516ff-b24e-4850-8c51-2084daa06b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ae482-2337-4924-b4ad-fd51d021a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" ma:index="13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0fa5b73-c91b-4169-bfc8-b85bc92a6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d516ff-b24e-4850-8c51-2084daa06b2b" xsi:nil="true"/>
    <_ip_UnifiedCompliancePolicyUIAction xmlns="http://schemas.microsoft.com/sharepoint/v3" xsi:nil="true"/>
    <lcf76f155ced4ddcb4097134ff3c332f xmlns="6e6ae482-2337-4924-b4ad-fd51d021ab2f">
      <Terms xmlns="http://schemas.microsoft.com/office/infopath/2007/PartnerControls"/>
    </lcf76f155ced4ddcb4097134ff3c332f>
    <_ip_UnifiedCompliancePolicyProperties xmlns="http://schemas.microsoft.com/sharepoint/v3" xsi:nil="true"/>
    <Comment xmlns="6e6ae482-2337-4924-b4ad-fd51d021ab2f" xsi:nil="true"/>
  </documentManagement>
</p:properties>
</file>

<file path=customXml/itemProps1.xml><?xml version="1.0" encoding="utf-8"?>
<ds:datastoreItem xmlns:ds="http://schemas.openxmlformats.org/officeDocument/2006/customXml" ds:itemID="{EB6AA003-99A8-4580-A3B1-49027C929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d516ff-b24e-4850-8c51-2084daa06b2b"/>
    <ds:schemaRef ds:uri="6e6ae482-2337-4924-b4ad-fd51d021a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65BF7A-9746-48B7-B174-C840838388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A294C-52EA-4263-A35C-1B9A106408B4}">
  <ds:schemaRefs>
    <ds:schemaRef ds:uri="http://schemas.microsoft.com/office/2006/metadata/properties"/>
    <ds:schemaRef ds:uri="http://schemas.microsoft.com/office/infopath/2007/PartnerControls"/>
    <ds:schemaRef ds:uri="14d516ff-b24e-4850-8c51-2084daa06b2b"/>
    <ds:schemaRef ds:uri="http://schemas.microsoft.com/sharepoint/v3"/>
    <ds:schemaRef ds:uri="6e6ae482-2337-4924-b4ad-fd51d021ab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SSES SI1 - Performance Summary</vt:lpstr>
      <vt:lpstr>SSEH SI1 - Performance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Rodgers, Keely (Distribution)</dc:creator>
  <cp:keywords/>
  <dc:description/>
  <cp:lastModifiedBy>Rodgers, Keely (Distribution)</cp:lastModifiedBy>
  <cp:revision/>
  <dcterms:created xsi:type="dcterms:W3CDTF">2025-10-22T09:20:32Z</dcterms:created>
  <dcterms:modified xsi:type="dcterms:W3CDTF">2025-10-27T15:35:18Z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593e3-eb40-4b63-9198-a6ec3e998e52_Enabled">
    <vt:lpwstr>true</vt:lpwstr>
  </property>
  <property fmtid="{D5CDD505-2E9C-101B-9397-08002B2CF9AE}" pid="3" name="MSIP_Label_9a1593e3-eb40-4b63-9198-a6ec3e998e52_SetDate">
    <vt:lpwstr>2025-10-22T09:34:56Z</vt:lpwstr>
  </property>
  <property fmtid="{D5CDD505-2E9C-101B-9397-08002B2CF9AE}" pid="4" name="MSIP_Label_9a1593e3-eb40-4b63-9198-a6ec3e998e52_Method">
    <vt:lpwstr>Privileged</vt:lpwstr>
  </property>
  <property fmtid="{D5CDD505-2E9C-101B-9397-08002B2CF9AE}" pid="5" name="MSIP_Label_9a1593e3-eb40-4b63-9198-a6ec3e998e52_Name">
    <vt:lpwstr>9a1593e3-eb40-4b63-9198-a6ec3e998e52</vt:lpwstr>
  </property>
  <property fmtid="{D5CDD505-2E9C-101B-9397-08002B2CF9AE}" pid="6" name="MSIP_Label_9a1593e3-eb40-4b63-9198-a6ec3e998e52_SiteId">
    <vt:lpwstr>953b0f83-1ce6-45c3-82c9-1d847e372339</vt:lpwstr>
  </property>
  <property fmtid="{D5CDD505-2E9C-101B-9397-08002B2CF9AE}" pid="7" name="MSIP_Label_9a1593e3-eb40-4b63-9198-a6ec3e998e52_ActionId">
    <vt:lpwstr>654eb029-e727-43f0-ab66-00ef1e9f4147</vt:lpwstr>
  </property>
  <property fmtid="{D5CDD505-2E9C-101B-9397-08002B2CF9AE}" pid="8" name="MSIP_Label_9a1593e3-eb40-4b63-9198-a6ec3e998e52_ContentBits">
    <vt:lpwstr>4</vt:lpwstr>
  </property>
  <property fmtid="{D5CDD505-2E9C-101B-9397-08002B2CF9AE}" pid="9" name="MSIP_Label_9a1593e3-eb40-4b63-9198-a6ec3e998e52_Tag">
    <vt:lpwstr>10, 0, 1, 1</vt:lpwstr>
  </property>
  <property fmtid="{D5CDD505-2E9C-101B-9397-08002B2CF9AE}" pid="10" name="ContentTypeId">
    <vt:lpwstr>0x0101005A43A5E54A97134EBBB0AD092E0806A4</vt:lpwstr>
  </property>
  <property fmtid="{D5CDD505-2E9C-101B-9397-08002B2CF9AE}" pid="11" name="MediaServiceImageTags">
    <vt:lpwstr/>
  </property>
</Properties>
</file>